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sidential Bathroom Remodel" sheetId="2" state="visible" r:id="rId2"/>
    <sheet name="Bathroom Addition" sheetId="3" state="visible" r:id="rId3"/>
    <sheet name="Commercial Restroom" sheetId="4" state="visible" r:id="rId4"/>
  </sheets>
  <definedNames>
    <definedName name="_xlnm.Print_Area" localSheetId="1">'Residential Bathroom Remodel'!$A$1:$E$110</definedName>
    <definedName name="_xlnm.Print_Area" localSheetId="2">'Bathroom Addition'!$A$1:$E$114</definedName>
    <definedName name="_xlnm.Print_Area" localSheetId="3">'Commercial Restroom'!$A$1:$E$109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Bathroom Remodel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Residential Bathroom Remodel: Residential Bathroom Remodel Estimate</t>
        </is>
      </c>
    </row>
    <row r="7">
      <c r="B7" s="4" t="inlineStr">
        <is>
          <t xml:space="preserve">  •  Bathroom Addition: Bathroom Addition Estimate</t>
        </is>
      </c>
    </row>
    <row r="8">
      <c r="B8" s="4" t="inlineStr">
        <is>
          <t xml:space="preserve">  •  Commercial Restroom: Commercial Restroom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https://projul.com/blog/free-bathroom-remodel-estimate-templates/?utm_source=template&amp;utm_medium=xlsx&amp;utm_campaign=bathroom-remodel-estimate-templates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Bathroom Remodel Estimate: Residential Bathroom Remodel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bathroom remodel template covers a mid-range gut remodel of a standard 6x9 full bath (about 54 sq ft of floor) with a tiled tub surround, new vanity, toilet, and fixtures. Adjust quantities for your room size and finish level.</t>
        </is>
      </c>
    </row>
    <row r="12">
      <c r="A12" s="12" t="inlineStr">
        <is>
          <t>Demolition and Prep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Demo tub, vanity, toilet, flooring, and wall finishes (labor)</t>
        </is>
      </c>
      <c r="B13" s="15" t="n">
        <v>1</v>
      </c>
      <c r="C13" s="16" t="inlineStr">
        <is>
          <t>lot</t>
        </is>
      </c>
      <c r="D13" s="17" t="n">
        <v>1400</v>
      </c>
      <c r="E13" s="18">
        <f>IF(B13="","",B13*D13)</f>
        <v/>
      </c>
    </row>
    <row r="14">
      <c r="A14" s="14" t="inlineStr">
        <is>
          <t>Dumpster rental (10-yard) and disposal</t>
        </is>
      </c>
      <c r="B14" s="15" t="n">
        <v>1</v>
      </c>
      <c r="C14" s="16" t="inlineStr">
        <is>
          <t>each</t>
        </is>
      </c>
      <c r="D14" s="17" t="n">
        <v>450</v>
      </c>
      <c r="E14" s="18">
        <f>IF(B14="","",B14*D14)</f>
        <v/>
      </c>
    </row>
    <row r="15">
      <c r="A15" s="14" t="inlineStr">
        <is>
          <t>Floor protection and dust barrier</t>
        </is>
      </c>
      <c r="B15" s="15" t="n">
        <v>1</v>
      </c>
      <c r="C15" s="16" t="inlineStr">
        <is>
          <t>lot</t>
        </is>
      </c>
      <c r="D15" s="17" t="n">
        <v>150</v>
      </c>
      <c r="E15" s="18">
        <f>IF(B15="","",B15*D15)</f>
        <v/>
      </c>
    </row>
    <row r="16">
      <c r="A16" s="14" t="inlineStr"/>
      <c r="B16" s="15" t="n"/>
      <c r="C16" s="16" t="inlineStr"/>
      <c r="D16" s="17" t="n"/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9" t="inlineStr">
        <is>
          <t>Demolition and Prep Subtotal</t>
        </is>
      </c>
      <c r="B19" s="20" t="n"/>
      <c r="C19" s="20" t="n"/>
      <c r="D19" s="20" t="n"/>
      <c r="E19" s="21">
        <f>SUM(E13:E18)</f>
        <v/>
      </c>
    </row>
    <row r="21">
      <c r="A21" s="12" t="inlineStr">
        <is>
          <t>Materials</t>
        </is>
      </c>
      <c r="B21" s="12" t="inlineStr">
        <is>
          <t>Qty</t>
        </is>
      </c>
      <c r="C21" s="12" t="inlineStr">
        <is>
          <t>Unit</t>
        </is>
      </c>
      <c r="D21" s="13" t="inlineStr">
        <is>
          <t>Unit Cost</t>
        </is>
      </c>
      <c r="E21" s="13" t="inlineStr">
        <is>
          <t>Total</t>
        </is>
      </c>
    </row>
    <row r="22">
      <c r="A22" s="14" t="inlineStr">
        <is>
          <t>Alcove bathtub, 60 in acrylic</t>
        </is>
      </c>
      <c r="B22" s="15" t="n">
        <v>1</v>
      </c>
      <c r="C22" s="16" t="inlineStr">
        <is>
          <t>each</t>
        </is>
      </c>
      <c r="D22" s="17" t="n">
        <v>480</v>
      </c>
      <c r="E22" s="18">
        <f>IF(B22="","",B22*D22)</f>
        <v/>
      </c>
    </row>
    <row r="23">
      <c r="A23" s="14" t="inlineStr">
        <is>
          <t>1/2 in cement backer board (3x5 sheets)</t>
        </is>
      </c>
      <c r="B23" s="15" t="n">
        <v>12</v>
      </c>
      <c r="C23" s="16" t="inlineStr">
        <is>
          <t>sheets</t>
        </is>
      </c>
      <c r="D23" s="17" t="n">
        <v>14</v>
      </c>
      <c r="E23" s="18">
        <f>IF(B23="","",B23*D23)</f>
        <v/>
      </c>
    </row>
    <row r="24">
      <c r="A24" s="14" t="inlineStr">
        <is>
          <t>Liquid waterproofing membrane</t>
        </is>
      </c>
      <c r="B24" s="15" t="n">
        <v>2</v>
      </c>
      <c r="C24" s="16" t="inlineStr">
        <is>
          <t>gallons</t>
        </is>
      </c>
      <c r="D24" s="17" t="n">
        <v>65</v>
      </c>
      <c r="E24" s="18">
        <f>IF(B24="","",B24*D24)</f>
        <v/>
      </c>
    </row>
    <row r="25">
      <c r="A25" s="14" t="inlineStr">
        <is>
          <t>5/8 in moisture-resistant drywall (ceiling and upper walls)</t>
        </is>
      </c>
      <c r="B25" s="15" t="n">
        <v>6</v>
      </c>
      <c r="C25" s="16" t="inlineStr">
        <is>
          <t>sheets</t>
        </is>
      </c>
      <c r="D25" s="17" t="n">
        <v>18</v>
      </c>
      <c r="E25" s="18">
        <f>IF(B25="","",B25*D25)</f>
        <v/>
      </c>
    </row>
    <row r="26">
      <c r="A26" s="14" t="inlineStr">
        <is>
          <t>Joint compound, tape, and primer</t>
        </is>
      </c>
      <c r="B26" s="15" t="n">
        <v>1</v>
      </c>
      <c r="C26" s="16" t="inlineStr">
        <is>
          <t>lot</t>
        </is>
      </c>
      <c r="D26" s="17" t="n">
        <v>90</v>
      </c>
      <c r="E26" s="18">
        <f>IF(B26="","",B26*D26)</f>
        <v/>
      </c>
    </row>
    <row r="27">
      <c r="A27" s="14" t="inlineStr">
        <is>
          <t>Ceramic subway wall tile, 3x12</t>
        </is>
      </c>
      <c r="B27" s="15" t="n">
        <v>110</v>
      </c>
      <c r="C27" s="16" t="inlineStr">
        <is>
          <t>sq ft</t>
        </is>
      </c>
      <c r="D27" s="17" t="n">
        <v>4.5</v>
      </c>
      <c r="E27" s="18">
        <f>IF(B27="","",B27*D27)</f>
        <v/>
      </c>
    </row>
    <row r="28">
      <c r="A28" s="14" t="inlineStr">
        <is>
          <t>Porcelain floor tile, 12x24</t>
        </is>
      </c>
      <c r="B28" s="15" t="n">
        <v>60</v>
      </c>
      <c r="C28" s="16" t="inlineStr">
        <is>
          <t>sq ft</t>
        </is>
      </c>
      <c r="D28" s="17" t="n">
        <v>5</v>
      </c>
      <c r="E28" s="18">
        <f>IF(B28="","",B28*D28)</f>
        <v/>
      </c>
    </row>
    <row r="29">
      <c r="A29" s="14" t="inlineStr">
        <is>
          <t>Thinset, grout, caulk, and edge trim</t>
        </is>
      </c>
      <c r="B29" s="15" t="n">
        <v>1</v>
      </c>
      <c r="C29" s="16" t="inlineStr">
        <is>
          <t>lot</t>
        </is>
      </c>
      <c r="D29" s="17" t="n">
        <v>220</v>
      </c>
      <c r="E29" s="18">
        <f>IF(B29="","",B29*D29)</f>
        <v/>
      </c>
    </row>
    <row r="30">
      <c r="A30" s="14" t="inlineStr">
        <is>
          <t>Prefab shower niche</t>
        </is>
      </c>
      <c r="B30" s="15" t="n">
        <v>1</v>
      </c>
      <c r="C30" s="16" t="inlineStr">
        <is>
          <t>each</t>
        </is>
      </c>
      <c r="D30" s="17" t="n">
        <v>95</v>
      </c>
      <c r="E30" s="18">
        <f>IF(B30="","",B30*D30)</f>
        <v/>
      </c>
    </row>
    <row r="31">
      <c r="A31" s="14" t="inlineStr">
        <is>
          <t>36 in vanity with cultured marble top and sink</t>
        </is>
      </c>
      <c r="B31" s="15" t="n">
        <v>1</v>
      </c>
      <c r="C31" s="16" t="inlineStr">
        <is>
          <t>each</t>
        </is>
      </c>
      <c r="D31" s="17" t="n">
        <v>650</v>
      </c>
      <c r="E31" s="18">
        <f>IF(B31="","",B31*D31)</f>
        <v/>
      </c>
    </row>
    <row r="32">
      <c r="A32" s="14" t="inlineStr">
        <is>
          <t>Vanity faucet</t>
        </is>
      </c>
      <c r="B32" s="15" t="n">
        <v>1</v>
      </c>
      <c r="C32" s="16" t="inlineStr">
        <is>
          <t>each</t>
        </is>
      </c>
      <c r="D32" s="17" t="n">
        <v>140</v>
      </c>
      <c r="E32" s="18">
        <f>IF(B32="","",B32*D32)</f>
        <v/>
      </c>
    </row>
    <row r="33">
      <c r="A33" s="14" t="inlineStr">
        <is>
          <t>Comfort-height toilet</t>
        </is>
      </c>
      <c r="B33" s="15" t="n">
        <v>1</v>
      </c>
      <c r="C33" s="16" t="inlineStr">
        <is>
          <t>each</t>
        </is>
      </c>
      <c r="D33" s="17" t="n">
        <v>280</v>
      </c>
      <c r="E33" s="18">
        <f>IF(B33="","",B33*D33)</f>
        <v/>
      </c>
    </row>
    <row r="34">
      <c r="A34" s="14" t="inlineStr">
        <is>
          <t>Tub and shower valve with trim kit</t>
        </is>
      </c>
      <c r="B34" s="15" t="n">
        <v>1</v>
      </c>
      <c r="C34" s="16" t="inlineStr">
        <is>
          <t>each</t>
        </is>
      </c>
      <c r="D34" s="17" t="n">
        <v>260</v>
      </c>
      <c r="E34" s="18">
        <f>IF(B34="","",B34*D34)</f>
        <v/>
      </c>
    </row>
    <row r="35">
      <c r="A35" s="14" t="inlineStr">
        <is>
          <t>Showerhead and tub spout</t>
        </is>
      </c>
      <c r="B35" s="15" t="n">
        <v>1</v>
      </c>
      <c r="C35" s="16" t="inlineStr">
        <is>
          <t>each</t>
        </is>
      </c>
      <c r="D35" s="17" t="n">
        <v>70</v>
      </c>
      <c r="E35" s="18">
        <f>IF(B35="","",B35*D35)</f>
        <v/>
      </c>
    </row>
    <row r="36">
      <c r="A36" s="14" t="inlineStr">
        <is>
          <t>Exhaust fan, 80 CFM quiet</t>
        </is>
      </c>
      <c r="B36" s="15" t="n">
        <v>1</v>
      </c>
      <c r="C36" s="16" t="inlineStr">
        <is>
          <t>each</t>
        </is>
      </c>
      <c r="D36" s="17" t="n">
        <v>130</v>
      </c>
      <c r="E36" s="18">
        <f>IF(B36="","",B36*D36)</f>
        <v/>
      </c>
    </row>
    <row r="37">
      <c r="A37" s="14" t="inlineStr">
        <is>
          <t>Vanity light fixture</t>
        </is>
      </c>
      <c r="B37" s="15" t="n">
        <v>1</v>
      </c>
      <c r="C37" s="16" t="inlineStr">
        <is>
          <t>each</t>
        </is>
      </c>
      <c r="D37" s="17" t="n">
        <v>95</v>
      </c>
      <c r="E37" s="18">
        <f>IF(B37="","",B37*D37)</f>
        <v/>
      </c>
    </row>
    <row r="38">
      <c r="A38" s="14" t="inlineStr">
        <is>
          <t>Mirror</t>
        </is>
      </c>
      <c r="B38" s="15" t="n">
        <v>1</v>
      </c>
      <c r="C38" s="16" t="inlineStr">
        <is>
          <t>each</t>
        </is>
      </c>
      <c r="D38" s="17" t="n">
        <v>120</v>
      </c>
      <c r="E38" s="18">
        <f>IF(B38="","",B38*D38)</f>
        <v/>
      </c>
    </row>
    <row r="39">
      <c r="A39" s="14" t="inlineStr">
        <is>
          <t>Towel bar, towel ring, and paper holder set</t>
        </is>
      </c>
      <c r="B39" s="15" t="n">
        <v>1</v>
      </c>
      <c r="C39" s="16" t="inlineStr">
        <is>
          <t>set</t>
        </is>
      </c>
      <c r="D39" s="17" t="n">
        <v>75</v>
      </c>
      <c r="E39" s="18">
        <f>IF(B39="","",B39*D39)</f>
        <v/>
      </c>
    </row>
    <row r="40">
      <c r="A40" s="14" t="inlineStr">
        <is>
          <t>Supply lines, drain fittings, and shutoffs</t>
        </is>
      </c>
      <c r="B40" s="15" t="n">
        <v>1</v>
      </c>
      <c r="C40" s="16" t="inlineStr">
        <is>
          <t>lot</t>
        </is>
      </c>
      <c r="D40" s="17" t="n">
        <v>120</v>
      </c>
      <c r="E40" s="18">
        <f>IF(B40="","",B40*D40)</f>
        <v/>
      </c>
    </row>
    <row r="41">
      <c r="A41" s="14" t="inlineStr">
        <is>
          <t>GFCI outlet, switch, and wire</t>
        </is>
      </c>
      <c r="B41" s="15" t="n">
        <v>1</v>
      </c>
      <c r="C41" s="16" t="inlineStr">
        <is>
          <t>lot</t>
        </is>
      </c>
      <c r="D41" s="17" t="n">
        <v>110</v>
      </c>
      <c r="E41" s="18">
        <f>IF(B41="","",B41*D41)</f>
        <v/>
      </c>
    </row>
    <row r="42">
      <c r="A42" s="14" t="inlineStr">
        <is>
          <t>Primer and bathroom paint</t>
        </is>
      </c>
      <c r="B42" s="15" t="n">
        <v>2</v>
      </c>
      <c r="C42" s="16" t="inlineStr">
        <is>
          <t>gallons</t>
        </is>
      </c>
      <c r="D42" s="17" t="n">
        <v>45</v>
      </c>
      <c r="E42" s="18">
        <f>IF(B42="","",B42*D42)</f>
        <v/>
      </c>
    </row>
    <row r="43">
      <c r="A43" s="14" t="inlineStr">
        <is>
          <t>Baseboard and door casing</t>
        </is>
      </c>
      <c r="B43" s="15" t="n">
        <v>40</v>
      </c>
      <c r="C43" s="16" t="inlineStr">
        <is>
          <t>lin ft</t>
        </is>
      </c>
      <c r="D43" s="17" t="n">
        <v>2.5</v>
      </c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9" t="inlineStr">
        <is>
          <t>Materials Subtotal</t>
        </is>
      </c>
      <c r="B47" s="20" t="n"/>
      <c r="C47" s="20" t="n"/>
      <c r="D47" s="20" t="n"/>
      <c r="E47" s="21">
        <f>SUM(E22:E46)</f>
        <v/>
      </c>
    </row>
    <row r="49">
      <c r="A49" s="12" t="inlineStr">
        <is>
          <t>Labor</t>
        </is>
      </c>
      <c r="B49" s="12" t="inlineStr">
        <is>
          <t>Qty</t>
        </is>
      </c>
      <c r="C49" s="12" t="inlineStr">
        <is>
          <t>Unit</t>
        </is>
      </c>
      <c r="D49" s="13" t="inlineStr">
        <is>
          <t>Unit Cost</t>
        </is>
      </c>
      <c r="E49" s="13" t="inlineStr">
        <is>
          <t>Total</t>
        </is>
      </c>
    </row>
    <row r="50">
      <c r="A50" s="14" t="inlineStr">
        <is>
          <t>Framing, blocking, and subfloor repair</t>
        </is>
      </c>
      <c r="B50" s="15" t="n">
        <v>8</v>
      </c>
      <c r="C50" s="16" t="inlineStr">
        <is>
          <t>hours</t>
        </is>
      </c>
      <c r="D50" s="17" t="n">
        <v>65</v>
      </c>
      <c r="E50" s="18">
        <f>IF(B50="","",B50*D50)</f>
        <v/>
      </c>
    </row>
    <row r="51">
      <c r="A51" s="14" t="inlineStr">
        <is>
          <t>Set tub and install backer board</t>
        </is>
      </c>
      <c r="B51" s="15" t="n">
        <v>12</v>
      </c>
      <c r="C51" s="16" t="inlineStr">
        <is>
          <t>hours</t>
        </is>
      </c>
      <c r="D51" s="17" t="n">
        <v>65</v>
      </c>
      <c r="E51" s="18">
        <f>IF(B51="","",B51*D51)</f>
        <v/>
      </c>
    </row>
    <row r="52">
      <c r="A52" s="14" t="inlineStr">
        <is>
          <t>Hang and finish drywall</t>
        </is>
      </c>
      <c r="B52" s="15" t="n">
        <v>1</v>
      </c>
      <c r="C52" s="16" t="inlineStr">
        <is>
          <t>lot</t>
        </is>
      </c>
      <c r="D52" s="17" t="n">
        <v>650</v>
      </c>
      <c r="E52" s="18">
        <f>IF(B52="","",B52*D52)</f>
        <v/>
      </c>
    </row>
    <row r="53">
      <c r="A53" s="14" t="inlineStr">
        <is>
          <t>Install vanity, toilet, fixtures, and accessories</t>
        </is>
      </c>
      <c r="B53" s="15" t="n">
        <v>10</v>
      </c>
      <c r="C53" s="16" t="inlineStr">
        <is>
          <t>hours</t>
        </is>
      </c>
      <c r="D53" s="17" t="n">
        <v>65</v>
      </c>
      <c r="E53" s="18">
        <f>IF(B53="","",B53*D53)</f>
        <v/>
      </c>
    </row>
    <row r="54">
      <c r="A54" s="14" t="inlineStr">
        <is>
          <t>Trim carpentry</t>
        </is>
      </c>
      <c r="B54" s="15" t="n">
        <v>6</v>
      </c>
      <c r="C54" s="16" t="inlineStr">
        <is>
          <t>hours</t>
        </is>
      </c>
      <c r="D54" s="17" t="n">
        <v>65</v>
      </c>
      <c r="E54" s="18">
        <f>IF(B54="","",B54*D54)</f>
        <v/>
      </c>
    </row>
    <row r="55">
      <c r="A55" s="14" t="inlineStr">
        <is>
          <t>Painting</t>
        </is>
      </c>
      <c r="B55" s="15" t="n">
        <v>1</v>
      </c>
      <c r="C55" s="16" t="inlineStr">
        <is>
          <t>lot</t>
        </is>
      </c>
      <c r="D55" s="17" t="n">
        <v>450</v>
      </c>
      <c r="E55" s="18">
        <f>IF(B55="","",B55*D55)</f>
        <v/>
      </c>
    </row>
    <row r="56">
      <c r="A56" s="14" t="inlineStr">
        <is>
          <t>Final cleanup</t>
        </is>
      </c>
      <c r="B56" s="15" t="n">
        <v>4</v>
      </c>
      <c r="C56" s="16" t="inlineStr">
        <is>
          <t>hours</t>
        </is>
      </c>
      <c r="D56" s="17" t="n">
        <v>45</v>
      </c>
      <c r="E56" s="18">
        <f>IF(B56="","",B56*D56)</f>
        <v/>
      </c>
    </row>
    <row r="57">
      <c r="A57" s="14" t="inlineStr"/>
      <c r="B57" s="15" t="n"/>
      <c r="C57" s="16" t="inlineStr"/>
      <c r="D57" s="17" t="n"/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9" t="inlineStr">
        <is>
          <t>Labor Subtotal</t>
        </is>
      </c>
      <c r="B60" s="20" t="n"/>
      <c r="C60" s="20" t="n"/>
      <c r="D60" s="20" t="n"/>
      <c r="E60" s="21">
        <f>SUM(E50:E59)</f>
        <v/>
      </c>
    </row>
    <row r="62">
      <c r="A62" s="12" t="inlineStr">
        <is>
          <t>Subcontractors</t>
        </is>
      </c>
      <c r="B62" s="12" t="inlineStr">
        <is>
          <t>Qty</t>
        </is>
      </c>
      <c r="C62" s="12" t="inlineStr">
        <is>
          <t>Unit</t>
        </is>
      </c>
      <c r="D62" s="13" t="inlineStr">
        <is>
          <t>Unit Cost</t>
        </is>
      </c>
      <c r="E62" s="13" t="inlineStr">
        <is>
          <t>Total</t>
        </is>
      </c>
    </row>
    <row r="63">
      <c r="A63" s="14" t="inlineStr">
        <is>
          <t>Tile installation (walls and floor)</t>
        </is>
      </c>
      <c r="B63" s="15" t="n">
        <v>164</v>
      </c>
      <c r="C63" s="16" t="inlineStr">
        <is>
          <t>sq ft</t>
        </is>
      </c>
      <c r="D63" s="17" t="n">
        <v>14</v>
      </c>
      <c r="E63" s="18">
        <f>IF(B63="","",B63*D63)</f>
        <v/>
      </c>
    </row>
    <row r="64">
      <c r="A64" s="14" t="inlineStr">
        <is>
          <t>Plumbing rough-in and trim-out</t>
        </is>
      </c>
      <c r="B64" s="15" t="n">
        <v>1</v>
      </c>
      <c r="C64" s="16" t="inlineStr">
        <is>
          <t>lot</t>
        </is>
      </c>
      <c r="D64" s="17" t="n">
        <v>1800</v>
      </c>
      <c r="E64" s="18">
        <f>IF(B64="","",B64*D64)</f>
        <v/>
      </c>
    </row>
    <row r="65">
      <c r="A65" s="14" t="inlineStr">
        <is>
          <t>Electrical (fan, lighting, GFCI circuit)</t>
        </is>
      </c>
      <c r="B65" s="15" t="n">
        <v>1</v>
      </c>
      <c r="C65" s="16" t="inlineStr">
        <is>
          <t>lot</t>
        </is>
      </c>
      <c r="D65" s="17" t="n">
        <v>900</v>
      </c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9" t="inlineStr">
        <is>
          <t>Subcontractors Subtotal</t>
        </is>
      </c>
      <c r="B69" s="20" t="n"/>
      <c r="C69" s="20" t="n"/>
      <c r="D69" s="20" t="n"/>
      <c r="E69" s="21">
        <f>SUM(E63:E68)</f>
        <v/>
      </c>
    </row>
    <row r="71">
      <c r="A71" s="12" t="inlineStr">
        <is>
          <t>Equipment and Other Costs</t>
        </is>
      </c>
      <c r="B71" s="12" t="inlineStr">
        <is>
          <t>Qty</t>
        </is>
      </c>
      <c r="C71" s="12" t="inlineStr">
        <is>
          <t>Unit</t>
        </is>
      </c>
      <c r="D71" s="13" t="inlineStr">
        <is>
          <t>Unit Cost</t>
        </is>
      </c>
      <c r="E71" s="13" t="inlineStr">
        <is>
          <t>Total</t>
        </is>
      </c>
    </row>
    <row r="72">
      <c r="A72" s="14" t="inlineStr">
        <is>
          <t>Permit fee</t>
        </is>
      </c>
      <c r="B72" s="15" t="n">
        <v>1</v>
      </c>
      <c r="C72" s="16" t="inlineStr">
        <is>
          <t>each</t>
        </is>
      </c>
      <c r="D72" s="17" t="n">
        <v>250</v>
      </c>
      <c r="E72" s="18">
        <f>IF(B72="","",B72*D72)</f>
        <v/>
      </c>
    </row>
    <row r="73">
      <c r="A73" s="14" t="inlineStr">
        <is>
          <t>Contingency allowance (hidden rot or subfloor damage)</t>
        </is>
      </c>
      <c r="B73" s="15" t="n">
        <v>1</v>
      </c>
      <c r="C73" s="16" t="inlineStr">
        <is>
          <t>lot</t>
        </is>
      </c>
      <c r="D73" s="17" t="n">
        <v>750</v>
      </c>
      <c r="E73" s="18">
        <f>IF(B73="","",B73*D73)</f>
        <v/>
      </c>
    </row>
    <row r="74">
      <c r="A74" s="14" t="inlineStr"/>
      <c r="B74" s="15" t="n"/>
      <c r="C74" s="16" t="inlineStr"/>
      <c r="D74" s="17" t="n"/>
      <c r="E74" s="18">
        <f>IF(B74="","",B74*D74)</f>
        <v/>
      </c>
    </row>
    <row r="75">
      <c r="A75" s="14" t="inlineStr"/>
      <c r="B75" s="15" t="n"/>
      <c r="C75" s="16" t="inlineStr"/>
      <c r="D75" s="17" t="n"/>
      <c r="E75" s="18">
        <f>IF(B75="","",B75*D75)</f>
        <v/>
      </c>
    </row>
    <row r="76">
      <c r="A76" s="14" t="inlineStr"/>
      <c r="B76" s="15" t="n"/>
      <c r="C76" s="16" t="inlineStr"/>
      <c r="D76" s="17" t="n"/>
      <c r="E76" s="18">
        <f>IF(B76="","",B76*D76)</f>
        <v/>
      </c>
    </row>
    <row r="77">
      <c r="A77" s="19" t="inlineStr">
        <is>
          <t>Equipment and Other Costs Subtotal</t>
        </is>
      </c>
      <c r="B77" s="20" t="n"/>
      <c r="C77" s="20" t="n"/>
      <c r="D77" s="20" t="n"/>
      <c r="E77" s="21">
        <f>SUM(E72:E76)</f>
        <v/>
      </c>
    </row>
    <row r="79">
      <c r="A79" s="22" t="inlineStr">
        <is>
          <t>Summary</t>
        </is>
      </c>
    </row>
    <row r="80">
      <c r="A80" s="23" t="inlineStr">
        <is>
          <t>Demolition and Prep</t>
        </is>
      </c>
      <c r="E80" s="24">
        <f>E19</f>
        <v/>
      </c>
    </row>
    <row r="81">
      <c r="A81" s="23" t="inlineStr">
        <is>
          <t>Materials</t>
        </is>
      </c>
      <c r="E81" s="24">
        <f>E47</f>
        <v/>
      </c>
    </row>
    <row r="82">
      <c r="A82" s="23" t="inlineStr">
        <is>
          <t>Labor</t>
        </is>
      </c>
      <c r="E82" s="24">
        <f>E60</f>
        <v/>
      </c>
    </row>
    <row r="83">
      <c r="A83" s="23" t="inlineStr">
        <is>
          <t>Subcontractors</t>
        </is>
      </c>
      <c r="E83" s="24">
        <f>E69</f>
        <v/>
      </c>
    </row>
    <row r="84">
      <c r="A84" s="23" t="inlineStr">
        <is>
          <t>Equipment and Other Costs</t>
        </is>
      </c>
      <c r="E84" s="24">
        <f>E77</f>
        <v/>
      </c>
    </row>
    <row r="85">
      <c r="A85" s="7" t="inlineStr">
        <is>
          <t>Direct Cost Subtotal</t>
        </is>
      </c>
      <c r="E85" s="25">
        <f>E19+E47+E60+E69+E77</f>
        <v/>
      </c>
    </row>
    <row r="86">
      <c r="A86" s="23" t="inlineStr">
        <is>
          <t>Overhead</t>
        </is>
      </c>
      <c r="D86" s="26" t="n">
        <v>0.15</v>
      </c>
      <c r="E86" s="24">
        <f>E85*D86</f>
        <v/>
      </c>
    </row>
    <row r="87">
      <c r="A87" s="23" t="inlineStr">
        <is>
          <t>Profit (on direct cost + overhead)</t>
        </is>
      </c>
      <c r="D87" s="26" t="n">
        <v>0.12</v>
      </c>
      <c r="E87" s="24">
        <f>(E85+E86)*D87</f>
        <v/>
      </c>
    </row>
    <row r="88">
      <c r="A88" s="27" t="inlineStr">
        <is>
          <t>TOTAL ESTIMATE</t>
        </is>
      </c>
      <c r="B88" s="28" t="n"/>
      <c r="C88" s="28" t="n"/>
      <c r="D88" s="28" t="n"/>
      <c r="E88" s="29">
        <f>E85+E86+E87</f>
        <v/>
      </c>
    </row>
    <row r="90">
      <c r="A90" s="7" t="inlineStr">
        <is>
          <t>Scope of work</t>
        </is>
      </c>
    </row>
    <row r="91" ht="15" customHeight="1">
      <c r="A91" s="30" t="inlineStr">
        <is>
          <t>[Describe the work included in this estimate.]</t>
        </is>
      </c>
    </row>
    <row r="93">
      <c r="A93" s="7" t="inlineStr">
        <is>
          <t>Exclusions</t>
        </is>
      </c>
    </row>
    <row r="94" ht="30" customHeight="1">
      <c r="A94" s="30" t="inlineStr">
        <is>
          <t>[List anything not included, such as permits, repairs to hidden conditions, or work by others.]</t>
        </is>
      </c>
    </row>
    <row r="96">
      <c r="A96" s="7" t="inlineStr">
        <is>
          <t>Timeline</t>
        </is>
      </c>
    </row>
    <row r="97" ht="15" customHeight="1">
      <c r="A97" s="30" t="inlineStr">
        <is>
          <t>Estimated [X] working days from start, weather and inspections permitting.</t>
        </is>
      </c>
    </row>
    <row r="99">
      <c r="A99" s="7" t="inlineStr">
        <is>
          <t>Payment terms</t>
        </is>
      </c>
    </row>
    <row r="100" ht="15" customHeight="1">
      <c r="A100" s="30" t="inlineStr">
        <is>
          <t>50% deposit at scheduling, 50% due at completion.</t>
        </is>
      </c>
    </row>
    <row r="102">
      <c r="A102" s="7" t="inlineStr">
        <is>
          <t>Warranty</t>
        </is>
      </c>
    </row>
    <row r="103" ht="15" customHeight="1">
      <c r="A103" s="30" t="inlineStr">
        <is>
          <t>1-year workmanship warranty. Manufacturer warranties apply to materials.</t>
        </is>
      </c>
    </row>
    <row r="105">
      <c r="A105" s="7" t="inlineStr">
        <is>
          <t>License and insurance</t>
        </is>
      </c>
    </row>
    <row r="106" ht="15" customHeight="1">
      <c r="A106" s="30" t="inlineStr">
        <is>
          <t>License #[number]. Insured by [carrier], policy #[number].</t>
        </is>
      </c>
    </row>
    <row r="108">
      <c r="A108" s="23" t="inlineStr">
        <is>
          <t>Customer signature: ______________________________</t>
        </is>
      </c>
      <c r="D108" s="23" t="inlineStr">
        <is>
          <t>Date: ____________</t>
        </is>
      </c>
    </row>
    <row r="110">
      <c r="A110" s="31" t="inlineStr">
        <is>
          <t>Template by Projul · projul.com</t>
        </is>
      </c>
    </row>
  </sheetData>
  <mergeCells count="8">
    <mergeCell ref="A91:E91"/>
    <mergeCell ref="A100:E100"/>
    <mergeCell ref="A10:E10"/>
    <mergeCell ref="A94:E94"/>
    <mergeCell ref="A1:E1"/>
    <mergeCell ref="A103:E103"/>
    <mergeCell ref="A97:E97"/>
    <mergeCell ref="A106:E106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Bathroom Remodel Estimate: Bathroom Addition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bathroom addition template covers a new 7x9 full bath (63 sq ft) built into existing space or a small bump-out, including framing, insulation, rough plumbing and electrical, a tiled shower, and finishes. Adjust for your foundation type and utility distances.</t>
        </is>
      </c>
    </row>
    <row r="12">
      <c r="A12" s="12" t="inlineStr">
        <is>
          <t>Site Prep and Structure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Layout, protection, and dust containment</t>
        </is>
      </c>
      <c r="B13" s="15" t="n">
        <v>1</v>
      </c>
      <c r="C13" s="16" t="inlineStr">
        <is>
          <t>lot</t>
        </is>
      </c>
      <c r="D13" s="17" t="n">
        <v>300</v>
      </c>
      <c r="E13" s="18">
        <f>IF(B13="","",B13*D13)</f>
        <v/>
      </c>
    </row>
    <row r="14">
      <c r="A14" s="14" t="inlineStr">
        <is>
          <t>Cut opening and add header for new door</t>
        </is>
      </c>
      <c r="B14" s="15" t="n">
        <v>1</v>
      </c>
      <c r="C14" s="16" t="inlineStr">
        <is>
          <t>lot</t>
        </is>
      </c>
      <c r="D14" s="17" t="n">
        <v>650</v>
      </c>
      <c r="E14" s="18">
        <f>IF(B14="","",B14*D14)</f>
        <v/>
      </c>
    </row>
    <row r="15">
      <c r="A15" s="14" t="inlineStr">
        <is>
          <t>2x4 interior and exterior wall framing</t>
        </is>
      </c>
      <c r="B15" s="15" t="n">
        <v>64</v>
      </c>
      <c r="C15" s="16" t="inlineStr">
        <is>
          <t>lin ft</t>
        </is>
      </c>
      <c r="D15" s="17" t="n">
        <v>16</v>
      </c>
      <c r="E15" s="18">
        <f>IF(B15="","",B15*D15)</f>
        <v/>
      </c>
    </row>
    <row r="16">
      <c r="A16" s="14" t="inlineStr">
        <is>
          <t>Floor framing and 3/4 in subfloor tie-in</t>
        </is>
      </c>
      <c r="B16" s="15" t="n">
        <v>63</v>
      </c>
      <c r="C16" s="16" t="inlineStr">
        <is>
          <t>sq ft</t>
        </is>
      </c>
      <c r="D16" s="17" t="n">
        <v>9</v>
      </c>
      <c r="E16" s="18">
        <f>IF(B16="","",B16*D16)</f>
        <v/>
      </c>
    </row>
    <row r="17">
      <c r="A17" s="14" t="inlineStr">
        <is>
          <t>Rough opening and install window (2x3 vinyl, obscure glass)</t>
        </is>
      </c>
      <c r="B17" s="15" t="n">
        <v>1</v>
      </c>
      <c r="C17" s="16" t="inlineStr">
        <is>
          <t>each</t>
        </is>
      </c>
      <c r="D17" s="17" t="n">
        <v>520</v>
      </c>
      <c r="E17" s="18">
        <f>IF(B17="","",B17*D17)</f>
        <v/>
      </c>
    </row>
    <row r="18">
      <c r="A18" s="14" t="inlineStr">
        <is>
          <t>Prehung interior door (30 in)</t>
        </is>
      </c>
      <c r="B18" s="15" t="n">
        <v>1</v>
      </c>
      <c r="C18" s="16" t="inlineStr">
        <is>
          <t>each</t>
        </is>
      </c>
      <c r="D18" s="17" t="n">
        <v>185</v>
      </c>
      <c r="E18" s="18">
        <f>IF(B18="","",B18*D18)</f>
        <v/>
      </c>
    </row>
    <row r="19">
      <c r="A19" s="14" t="inlineStr">
        <is>
          <t>R-13 wall insulation batts</t>
        </is>
      </c>
      <c r="B19" s="15" t="n">
        <v>200</v>
      </c>
      <c r="C19" s="16" t="inlineStr">
        <is>
          <t>sq ft</t>
        </is>
      </c>
      <c r="D19" s="17" t="n">
        <v>1.2</v>
      </c>
      <c r="E19" s="18">
        <f>IF(B19="","",B19*D19)</f>
        <v/>
      </c>
    </row>
    <row r="20">
      <c r="A20" s="14" t="inlineStr">
        <is>
          <t>R-30 ceiling insulation</t>
        </is>
      </c>
      <c r="B20" s="15" t="n">
        <v>63</v>
      </c>
      <c r="C20" s="16" t="inlineStr">
        <is>
          <t>sq ft</t>
        </is>
      </c>
      <c r="D20" s="17" t="n">
        <v>1.4</v>
      </c>
      <c r="E20" s="18">
        <f>IF(B20="","",B20*D20)</f>
        <v/>
      </c>
    </row>
    <row r="21">
      <c r="A21" s="14" t="inlineStr">
        <is>
          <t>Exterior sheathing and housewrap patch</t>
        </is>
      </c>
      <c r="B21" s="15" t="n">
        <v>80</v>
      </c>
      <c r="C21" s="16" t="inlineStr">
        <is>
          <t>sq ft</t>
        </is>
      </c>
      <c r="D21" s="17" t="n">
        <v>2.2</v>
      </c>
      <c r="E21" s="18">
        <f>IF(B21="","",B21*D21)</f>
        <v/>
      </c>
    </row>
    <row r="22">
      <c r="A22" s="14" t="inlineStr">
        <is>
          <t>Exterior siding and trim tie-in</t>
        </is>
      </c>
      <c r="B22" s="15" t="n">
        <v>80</v>
      </c>
      <c r="C22" s="16" t="inlineStr">
        <is>
          <t>sq ft</t>
        </is>
      </c>
      <c r="D22" s="17" t="n">
        <v>7</v>
      </c>
      <c r="E22" s="18">
        <f>IF(B22="","",B22*D22)</f>
        <v/>
      </c>
    </row>
    <row r="23">
      <c r="A23" s="14" t="inlineStr"/>
      <c r="B23" s="15" t="n"/>
      <c r="C23" s="16" t="inlineStr"/>
      <c r="D23" s="17" t="n"/>
      <c r="E23" s="18">
        <f>IF(B23="","",B23*D23)</f>
        <v/>
      </c>
    </row>
    <row r="24">
      <c r="A24" s="14" t="inlineStr"/>
      <c r="B24" s="15" t="n"/>
      <c r="C24" s="16" t="inlineStr"/>
      <c r="D24" s="17" t="n"/>
      <c r="E24" s="18">
        <f>IF(B24="","",B24*D24)</f>
        <v/>
      </c>
    </row>
    <row r="25">
      <c r="A25" s="14" t="inlineStr"/>
      <c r="B25" s="15" t="n"/>
      <c r="C25" s="16" t="inlineStr"/>
      <c r="D25" s="17" t="n"/>
      <c r="E25" s="18">
        <f>IF(B25="","",B25*D25)</f>
        <v/>
      </c>
    </row>
    <row r="26">
      <c r="A26" s="19" t="inlineStr">
        <is>
          <t>Site Prep and Structure Subtotal</t>
        </is>
      </c>
      <c r="B26" s="20" t="n"/>
      <c r="C26" s="20" t="n"/>
      <c r="D26" s="20" t="n"/>
      <c r="E26" s="21">
        <f>SUM(E13:E25)</f>
        <v/>
      </c>
    </row>
    <row r="28">
      <c r="A28" s="12" t="inlineStr">
        <is>
          <t>Finishes and Fixtures</t>
        </is>
      </c>
      <c r="B28" s="12" t="inlineStr">
        <is>
          <t>Qty</t>
        </is>
      </c>
      <c r="C28" s="12" t="inlineStr">
        <is>
          <t>Unit</t>
        </is>
      </c>
      <c r="D28" s="13" t="inlineStr">
        <is>
          <t>Unit Cost</t>
        </is>
      </c>
      <c r="E28" s="13" t="inlineStr">
        <is>
          <t>Total</t>
        </is>
      </c>
    </row>
    <row r="29">
      <c r="A29" s="14" t="inlineStr">
        <is>
          <t>5/8 in moisture-resistant drywall, hung and finished</t>
        </is>
      </c>
      <c r="B29" s="15" t="n">
        <v>420</v>
      </c>
      <c r="C29" s="16" t="inlineStr">
        <is>
          <t>sq ft</t>
        </is>
      </c>
      <c r="D29" s="17" t="n">
        <v>2.4</v>
      </c>
      <c r="E29" s="18">
        <f>IF(B29="","",B29*D29)</f>
        <v/>
      </c>
    </row>
    <row r="30">
      <c r="A30" s="14" t="inlineStr">
        <is>
          <t>1/2 in cement backer board (3x5 sheets)</t>
        </is>
      </c>
      <c r="B30" s="15" t="n">
        <v>10</v>
      </c>
      <c r="C30" s="16" t="inlineStr">
        <is>
          <t>sheets</t>
        </is>
      </c>
      <c r="D30" s="17" t="n">
        <v>14</v>
      </c>
      <c r="E30" s="18">
        <f>IF(B30="","",B30*D30)</f>
        <v/>
      </c>
    </row>
    <row r="31">
      <c r="A31" s="14" t="inlineStr">
        <is>
          <t>Waterproofing membrane</t>
        </is>
      </c>
      <c r="B31" s="15" t="n">
        <v>2</v>
      </c>
      <c r="C31" s="16" t="inlineStr">
        <is>
          <t>gallons</t>
        </is>
      </c>
      <c r="D31" s="17" t="n">
        <v>65</v>
      </c>
      <c r="E31" s="18">
        <f>IF(B31="","",B31*D31)</f>
        <v/>
      </c>
    </row>
    <row r="32">
      <c r="A32" s="14" t="inlineStr">
        <is>
          <t>Shower pan and linear drain kit</t>
        </is>
      </c>
      <c r="B32" s="15" t="n">
        <v>1</v>
      </c>
      <c r="C32" s="16" t="inlineStr">
        <is>
          <t>each</t>
        </is>
      </c>
      <c r="D32" s="17" t="n">
        <v>420</v>
      </c>
      <c r="E32" s="18">
        <f>IF(B32="","",B32*D32)</f>
        <v/>
      </c>
    </row>
    <row r="33">
      <c r="A33" s="14" t="inlineStr">
        <is>
          <t>Porcelain shower wall tile, 12x24</t>
        </is>
      </c>
      <c r="B33" s="15" t="n">
        <v>90</v>
      </c>
      <c r="C33" s="16" t="inlineStr">
        <is>
          <t>sq ft</t>
        </is>
      </c>
      <c r="D33" s="17" t="n">
        <v>6.5</v>
      </c>
      <c r="E33" s="18">
        <f>IF(B33="","",B33*D33)</f>
        <v/>
      </c>
    </row>
    <row r="34">
      <c r="A34" s="14" t="inlineStr">
        <is>
          <t>Porcelain floor tile, 12x24</t>
        </is>
      </c>
      <c r="B34" s="15" t="n">
        <v>70</v>
      </c>
      <c r="C34" s="16" t="inlineStr">
        <is>
          <t>sq ft</t>
        </is>
      </c>
      <c r="D34" s="17" t="n">
        <v>5</v>
      </c>
      <c r="E34" s="18">
        <f>IF(B34="","",B34*D34)</f>
        <v/>
      </c>
    </row>
    <row r="35">
      <c r="A35" s="14" t="inlineStr">
        <is>
          <t>Thinset, grout, caulk, and edge trim</t>
        </is>
      </c>
      <c r="B35" s="15" t="n">
        <v>1</v>
      </c>
      <c r="C35" s="16" t="inlineStr">
        <is>
          <t>lot</t>
        </is>
      </c>
      <c r="D35" s="17" t="n">
        <v>260</v>
      </c>
      <c r="E35" s="18">
        <f>IF(B35="","",B35*D35)</f>
        <v/>
      </c>
    </row>
    <row r="36">
      <c r="A36" s="14" t="inlineStr">
        <is>
          <t>Frameless glass shower door</t>
        </is>
      </c>
      <c r="B36" s="15" t="n">
        <v>1</v>
      </c>
      <c r="C36" s="16" t="inlineStr">
        <is>
          <t>each</t>
        </is>
      </c>
      <c r="D36" s="17" t="n">
        <v>950</v>
      </c>
      <c r="E36" s="18">
        <f>IF(B36="","",B36*D36)</f>
        <v/>
      </c>
    </row>
    <row r="37">
      <c r="A37" s="14" t="inlineStr">
        <is>
          <t>36 in vanity with top, sink, and faucet</t>
        </is>
      </c>
      <c r="B37" s="15" t="n">
        <v>1</v>
      </c>
      <c r="C37" s="16" t="inlineStr">
        <is>
          <t>each</t>
        </is>
      </c>
      <c r="D37" s="17" t="n">
        <v>850</v>
      </c>
      <c r="E37" s="18">
        <f>IF(B37="","",B37*D37)</f>
        <v/>
      </c>
    </row>
    <row r="38">
      <c r="A38" s="14" t="inlineStr">
        <is>
          <t>Comfort-height toilet</t>
        </is>
      </c>
      <c r="B38" s="15" t="n">
        <v>1</v>
      </c>
      <c r="C38" s="16" t="inlineStr">
        <is>
          <t>each</t>
        </is>
      </c>
      <c r="D38" s="17" t="n">
        <v>280</v>
      </c>
      <c r="E38" s="18">
        <f>IF(B38="","",B38*D38)</f>
        <v/>
      </c>
    </row>
    <row r="39">
      <c r="A39" s="14" t="inlineStr">
        <is>
          <t>Shower valve, trim, and handheld shower kit</t>
        </is>
      </c>
      <c r="B39" s="15" t="n">
        <v>1</v>
      </c>
      <c r="C39" s="16" t="inlineStr">
        <is>
          <t>each</t>
        </is>
      </c>
      <c r="D39" s="17" t="n">
        <v>420</v>
      </c>
      <c r="E39" s="18">
        <f>IF(B39="","",B39*D39)</f>
        <v/>
      </c>
    </row>
    <row r="40">
      <c r="A40" s="14" t="inlineStr">
        <is>
          <t>Exhaust fan with duct to exterior</t>
        </is>
      </c>
      <c r="B40" s="15" t="n">
        <v>1</v>
      </c>
      <c r="C40" s="16" t="inlineStr">
        <is>
          <t>each</t>
        </is>
      </c>
      <c r="D40" s="17" t="n">
        <v>210</v>
      </c>
      <c r="E40" s="18">
        <f>IF(B40="","",B40*D40)</f>
        <v/>
      </c>
    </row>
    <row r="41">
      <c r="A41" s="14" t="inlineStr">
        <is>
          <t>Vanity light, mirror, and accessories</t>
        </is>
      </c>
      <c r="B41" s="15" t="n">
        <v>1</v>
      </c>
      <c r="C41" s="16" t="inlineStr">
        <is>
          <t>set</t>
        </is>
      </c>
      <c r="D41" s="17" t="n">
        <v>320</v>
      </c>
      <c r="E41" s="18">
        <f>IF(B41="","",B41*D41)</f>
        <v/>
      </c>
    </row>
    <row r="42">
      <c r="A42" s="14" t="inlineStr">
        <is>
          <t>Baseboard, casing, and trim</t>
        </is>
      </c>
      <c r="B42" s="15" t="n">
        <v>50</v>
      </c>
      <c r="C42" s="16" t="inlineStr">
        <is>
          <t>lin ft</t>
        </is>
      </c>
      <c r="D42" s="17" t="n">
        <v>3</v>
      </c>
      <c r="E42" s="18">
        <f>IF(B42="","",B42*D42)</f>
        <v/>
      </c>
    </row>
    <row r="43">
      <c r="A43" s="14" t="inlineStr">
        <is>
          <t>Primer and paint</t>
        </is>
      </c>
      <c r="B43" s="15" t="n">
        <v>2</v>
      </c>
      <c r="C43" s="16" t="inlineStr">
        <is>
          <t>gallons</t>
        </is>
      </c>
      <c r="D43" s="17" t="n">
        <v>45</v>
      </c>
      <c r="E43" s="18">
        <f>IF(B43="","",B43*D43)</f>
        <v/>
      </c>
    </row>
    <row r="44">
      <c r="A44" s="14" t="inlineStr">
        <is>
          <t>Mechanical room finish: HVAC branch duct and register</t>
        </is>
      </c>
      <c r="B44" s="15" t="n">
        <v>1</v>
      </c>
      <c r="C44" s="16" t="inlineStr">
        <is>
          <t>lot</t>
        </is>
      </c>
      <c r="D44" s="17" t="n">
        <v>450</v>
      </c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9" t="inlineStr">
        <is>
          <t>Finishes and Fixtures Subtotal</t>
        </is>
      </c>
      <c r="B48" s="20" t="n"/>
      <c r="C48" s="20" t="n"/>
      <c r="D48" s="20" t="n"/>
      <c r="E48" s="21">
        <f>SUM(E29:E47)</f>
        <v/>
      </c>
    </row>
    <row r="50">
      <c r="A50" s="12" t="inlineStr">
        <is>
          <t>Labor</t>
        </is>
      </c>
      <c r="B50" s="12" t="inlineStr">
        <is>
          <t>Qty</t>
        </is>
      </c>
      <c r="C50" s="12" t="inlineStr">
        <is>
          <t>Unit</t>
        </is>
      </c>
      <c r="D50" s="13" t="inlineStr">
        <is>
          <t>Unit Cost</t>
        </is>
      </c>
      <c r="E50" s="13" t="inlineStr">
        <is>
          <t>Total</t>
        </is>
      </c>
    </row>
    <row r="51">
      <c r="A51" s="14" t="inlineStr">
        <is>
          <t>Framing carpenters</t>
        </is>
      </c>
      <c r="B51" s="15" t="n">
        <v>40</v>
      </c>
      <c r="C51" s="16" t="inlineStr">
        <is>
          <t>hours</t>
        </is>
      </c>
      <c r="D51" s="17" t="n">
        <v>65</v>
      </c>
      <c r="E51" s="18">
        <f>IF(B51="","",B51*D51)</f>
        <v/>
      </c>
    </row>
    <row r="52">
      <c r="A52" s="14" t="inlineStr">
        <is>
          <t>Insulation installation</t>
        </is>
      </c>
      <c r="B52" s="15" t="n">
        <v>1</v>
      </c>
      <c r="C52" s="16" t="inlineStr">
        <is>
          <t>lot</t>
        </is>
      </c>
      <c r="D52" s="17" t="n">
        <v>350</v>
      </c>
      <c r="E52" s="18">
        <f>IF(B52="","",B52*D52)</f>
        <v/>
      </c>
    </row>
    <row r="53">
      <c r="A53" s="14" t="inlineStr">
        <is>
          <t>Waterproofing and shower pan install</t>
        </is>
      </c>
      <c r="B53" s="15" t="n">
        <v>10</v>
      </c>
      <c r="C53" s="16" t="inlineStr">
        <is>
          <t>hours</t>
        </is>
      </c>
      <c r="D53" s="17" t="n">
        <v>65</v>
      </c>
      <c r="E53" s="18">
        <f>IF(B53="","",B53*D53)</f>
        <v/>
      </c>
    </row>
    <row r="54">
      <c r="A54" s="14" t="inlineStr">
        <is>
          <t>Fixture, door, and accessory installation</t>
        </is>
      </c>
      <c r="B54" s="15" t="n">
        <v>14</v>
      </c>
      <c r="C54" s="16" t="inlineStr">
        <is>
          <t>hours</t>
        </is>
      </c>
      <c r="D54" s="17" t="n">
        <v>65</v>
      </c>
      <c r="E54" s="18">
        <f>IF(B54="","",B54*D54)</f>
        <v/>
      </c>
    </row>
    <row r="55">
      <c r="A55" s="14" t="inlineStr">
        <is>
          <t>Trim carpentry</t>
        </is>
      </c>
      <c r="B55" s="15" t="n">
        <v>10</v>
      </c>
      <c r="C55" s="16" t="inlineStr">
        <is>
          <t>hours</t>
        </is>
      </c>
      <c r="D55" s="17" t="n">
        <v>65</v>
      </c>
      <c r="E55" s="18">
        <f>IF(B55="","",B55*D55)</f>
        <v/>
      </c>
    </row>
    <row r="56">
      <c r="A56" s="14" t="inlineStr">
        <is>
          <t>Painting</t>
        </is>
      </c>
      <c r="B56" s="15" t="n">
        <v>1</v>
      </c>
      <c r="C56" s="16" t="inlineStr">
        <is>
          <t>lot</t>
        </is>
      </c>
      <c r="D56" s="17" t="n">
        <v>650</v>
      </c>
      <c r="E56" s="18">
        <f>IF(B56="","",B56*D56)</f>
        <v/>
      </c>
    </row>
    <row r="57">
      <c r="A57" s="14" t="inlineStr">
        <is>
          <t>Final cleanup</t>
        </is>
      </c>
      <c r="B57" s="15" t="n">
        <v>6</v>
      </c>
      <c r="C57" s="16" t="inlineStr">
        <is>
          <t>hours</t>
        </is>
      </c>
      <c r="D57" s="17" t="n">
        <v>45</v>
      </c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9" t="inlineStr">
        <is>
          <t>Labor Subtotal</t>
        </is>
      </c>
      <c r="B61" s="20" t="n"/>
      <c r="C61" s="20" t="n"/>
      <c r="D61" s="20" t="n"/>
      <c r="E61" s="21">
        <f>SUM(E51:E60)</f>
        <v/>
      </c>
    </row>
    <row r="63">
      <c r="A63" s="12" t="inlineStr">
        <is>
          <t>Subcontractors</t>
        </is>
      </c>
      <c r="B63" s="12" t="inlineStr">
        <is>
          <t>Qty</t>
        </is>
      </c>
      <c r="C63" s="12" t="inlineStr">
        <is>
          <t>Unit</t>
        </is>
      </c>
      <c r="D63" s="13" t="inlineStr">
        <is>
          <t>Unit Cost</t>
        </is>
      </c>
      <c r="E63" s="13" t="inlineStr">
        <is>
          <t>Total</t>
        </is>
      </c>
    </row>
    <row r="64">
      <c r="A64" s="14" t="inlineStr">
        <is>
          <t>Plumbing rough-in, supply, and drain tie-in</t>
        </is>
      </c>
      <c r="B64" s="15" t="n">
        <v>1</v>
      </c>
      <c r="C64" s="16" t="inlineStr">
        <is>
          <t>lot</t>
        </is>
      </c>
      <c r="D64" s="17" t="n">
        <v>3800</v>
      </c>
      <c r="E64" s="18">
        <f>IF(B64="","",B64*D64)</f>
        <v/>
      </c>
    </row>
    <row r="65">
      <c r="A65" s="14" t="inlineStr">
        <is>
          <t>Electrical (dedicated circuits, lights, fan, GFCI)</t>
        </is>
      </c>
      <c r="B65" s="15" t="n">
        <v>1</v>
      </c>
      <c r="C65" s="16" t="inlineStr">
        <is>
          <t>lot</t>
        </is>
      </c>
      <c r="D65" s="17" t="n">
        <v>2200</v>
      </c>
      <c r="E65" s="18">
        <f>IF(B65="","",B65*D65)</f>
        <v/>
      </c>
    </row>
    <row r="66">
      <c r="A66" s="14" t="inlineStr">
        <is>
          <t>HVAC extension</t>
        </is>
      </c>
      <c r="B66" s="15" t="n">
        <v>1</v>
      </c>
      <c r="C66" s="16" t="inlineStr">
        <is>
          <t>lot</t>
        </is>
      </c>
      <c r="D66" s="17" t="n">
        <v>1100</v>
      </c>
      <c r="E66" s="18">
        <f>IF(B66="","",B66*D66)</f>
        <v/>
      </c>
    </row>
    <row r="67">
      <c r="A67" s="14" t="inlineStr">
        <is>
          <t>Tile installation</t>
        </is>
      </c>
      <c r="B67" s="15" t="n">
        <v>160</v>
      </c>
      <c r="C67" s="16" t="inlineStr">
        <is>
          <t>sq ft</t>
        </is>
      </c>
      <c r="D67" s="17" t="n">
        <v>14</v>
      </c>
      <c r="E67" s="18">
        <f>IF(B67="","",B67*D67)</f>
        <v/>
      </c>
    </row>
    <row r="68">
      <c r="A68" s="14" t="inlineStr">
        <is>
          <t>Concrete cutting or crawlspace access for drain line</t>
        </is>
      </c>
      <c r="B68" s="15" t="n">
        <v>1</v>
      </c>
      <c r="C68" s="16" t="inlineStr">
        <is>
          <t>lot</t>
        </is>
      </c>
      <c r="D68" s="17" t="n">
        <v>1200</v>
      </c>
      <c r="E68" s="18">
        <f>IF(B68="","",B68*D68)</f>
        <v/>
      </c>
    </row>
    <row r="69">
      <c r="A69" s="14" t="inlineStr"/>
      <c r="B69" s="15" t="n"/>
      <c r="C69" s="16" t="inlineStr"/>
      <c r="D69" s="17" t="n"/>
      <c r="E69" s="18">
        <f>IF(B69="","",B69*D69)</f>
        <v/>
      </c>
    </row>
    <row r="70">
      <c r="A70" s="14" t="inlineStr"/>
      <c r="B70" s="15" t="n"/>
      <c r="C70" s="16" t="inlineStr"/>
      <c r="D70" s="17" t="n"/>
      <c r="E70" s="18">
        <f>IF(B70="","",B70*D70)</f>
        <v/>
      </c>
    </row>
    <row r="71">
      <c r="A71" s="14" t="inlineStr"/>
      <c r="B71" s="15" t="n"/>
      <c r="C71" s="16" t="inlineStr"/>
      <c r="D71" s="17" t="n"/>
      <c r="E71" s="18">
        <f>IF(B71="","",B71*D71)</f>
        <v/>
      </c>
    </row>
    <row r="72">
      <c r="A72" s="19" t="inlineStr">
        <is>
          <t>Subcontractors Subtotal</t>
        </is>
      </c>
      <c r="B72" s="20" t="n"/>
      <c r="C72" s="20" t="n"/>
      <c r="D72" s="20" t="n"/>
      <c r="E72" s="21">
        <f>SUM(E64:E71)</f>
        <v/>
      </c>
    </row>
    <row r="74">
      <c r="A74" s="12" t="inlineStr">
        <is>
          <t>Equipment and Other Costs</t>
        </is>
      </c>
      <c r="B74" s="12" t="inlineStr">
        <is>
          <t>Qty</t>
        </is>
      </c>
      <c r="C74" s="12" t="inlineStr">
        <is>
          <t>Unit</t>
        </is>
      </c>
      <c r="D74" s="13" t="inlineStr">
        <is>
          <t>Unit Cost</t>
        </is>
      </c>
      <c r="E74" s="13" t="inlineStr">
        <is>
          <t>Total</t>
        </is>
      </c>
    </row>
    <row r="75">
      <c r="A75" s="14" t="inlineStr">
        <is>
          <t>Building, plumbing, and electrical permits</t>
        </is>
      </c>
      <c r="B75" s="15" t="n">
        <v>1</v>
      </c>
      <c r="C75" s="16" t="inlineStr">
        <is>
          <t>lot</t>
        </is>
      </c>
      <c r="D75" s="17" t="n">
        <v>650</v>
      </c>
      <c r="E75" s="18">
        <f>IF(B75="","",B75*D75)</f>
        <v/>
      </c>
    </row>
    <row r="76">
      <c r="A76" s="14" t="inlineStr">
        <is>
          <t>Dumpster rental (10-yard)</t>
        </is>
      </c>
      <c r="B76" s="15" t="n">
        <v>1</v>
      </c>
      <c r="C76" s="16" t="inlineStr">
        <is>
          <t>each</t>
        </is>
      </c>
      <c r="D76" s="17" t="n">
        <v>450</v>
      </c>
      <c r="E76" s="18">
        <f>IF(B76="","",B76*D76)</f>
        <v/>
      </c>
    </row>
    <row r="77">
      <c r="A77" s="14" t="inlineStr">
        <is>
          <t>Contingency allowance</t>
        </is>
      </c>
      <c r="B77" s="15" t="n">
        <v>1</v>
      </c>
      <c r="C77" s="16" t="inlineStr">
        <is>
          <t>lot</t>
        </is>
      </c>
      <c r="D77" s="17" t="n">
        <v>1200</v>
      </c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4" t="inlineStr"/>
      <c r="B79" s="15" t="n"/>
      <c r="C79" s="16" t="inlineStr"/>
      <c r="D79" s="17" t="n"/>
      <c r="E79" s="18">
        <f>IF(B79="","",B79*D79)</f>
        <v/>
      </c>
    </row>
    <row r="80">
      <c r="A80" s="14" t="inlineStr"/>
      <c r="B80" s="15" t="n"/>
      <c r="C80" s="16" t="inlineStr"/>
      <c r="D80" s="17" t="n"/>
      <c r="E80" s="18">
        <f>IF(B80="","",B80*D80)</f>
        <v/>
      </c>
    </row>
    <row r="81">
      <c r="A81" s="19" t="inlineStr">
        <is>
          <t>Equipment and Other Costs Subtotal</t>
        </is>
      </c>
      <c r="B81" s="20" t="n"/>
      <c r="C81" s="20" t="n"/>
      <c r="D81" s="20" t="n"/>
      <c r="E81" s="21">
        <f>SUM(E75:E80)</f>
        <v/>
      </c>
    </row>
    <row r="83">
      <c r="A83" s="22" t="inlineStr">
        <is>
          <t>Summary</t>
        </is>
      </c>
    </row>
    <row r="84">
      <c r="A84" s="23" t="inlineStr">
        <is>
          <t>Site Prep and Structure</t>
        </is>
      </c>
      <c r="E84" s="24">
        <f>E26</f>
        <v/>
      </c>
    </row>
    <row r="85">
      <c r="A85" s="23" t="inlineStr">
        <is>
          <t>Finishes and Fixtures</t>
        </is>
      </c>
      <c r="E85" s="24">
        <f>E48</f>
        <v/>
      </c>
    </row>
    <row r="86">
      <c r="A86" s="23" t="inlineStr">
        <is>
          <t>Labor</t>
        </is>
      </c>
      <c r="E86" s="24">
        <f>E61</f>
        <v/>
      </c>
    </row>
    <row r="87">
      <c r="A87" s="23" t="inlineStr">
        <is>
          <t>Subcontractors</t>
        </is>
      </c>
      <c r="E87" s="24">
        <f>E72</f>
        <v/>
      </c>
    </row>
    <row r="88">
      <c r="A88" s="23" t="inlineStr">
        <is>
          <t>Equipment and Other Costs</t>
        </is>
      </c>
      <c r="E88" s="24">
        <f>E81</f>
        <v/>
      </c>
    </row>
    <row r="89">
      <c r="A89" s="7" t="inlineStr">
        <is>
          <t>Direct Cost Subtotal</t>
        </is>
      </c>
      <c r="E89" s="25">
        <f>E26+E48+E61+E72+E81</f>
        <v/>
      </c>
    </row>
    <row r="90">
      <c r="A90" s="23" t="inlineStr">
        <is>
          <t>Overhead</t>
        </is>
      </c>
      <c r="D90" s="26" t="n">
        <v>0.15</v>
      </c>
      <c r="E90" s="24">
        <f>E89*D90</f>
        <v/>
      </c>
    </row>
    <row r="91">
      <c r="A91" s="23" t="inlineStr">
        <is>
          <t>Profit (on direct cost + overhead)</t>
        </is>
      </c>
      <c r="D91" s="26" t="n">
        <v>0.12</v>
      </c>
      <c r="E91" s="24">
        <f>(E89+E90)*D91</f>
        <v/>
      </c>
    </row>
    <row r="92">
      <c r="A92" s="27" t="inlineStr">
        <is>
          <t>TOTAL ESTIMATE</t>
        </is>
      </c>
      <c r="B92" s="28" t="n"/>
      <c r="C92" s="28" t="n"/>
      <c r="D92" s="28" t="n"/>
      <c r="E92" s="29">
        <f>E89+E90+E91</f>
        <v/>
      </c>
    </row>
    <row r="94">
      <c r="A94" s="7" t="inlineStr">
        <is>
          <t>Scope of work</t>
        </is>
      </c>
    </row>
    <row r="95" ht="15" customHeight="1">
      <c r="A95" s="30" t="inlineStr">
        <is>
          <t>[Describe the work included in this estimate.]</t>
        </is>
      </c>
    </row>
    <row r="97">
      <c r="A97" s="7" t="inlineStr">
        <is>
          <t>Exclusions</t>
        </is>
      </c>
    </row>
    <row r="98" ht="30" customHeight="1">
      <c r="A98" s="30" t="inlineStr">
        <is>
          <t>[List anything not included, such as permits, repairs to hidden conditions, or work by others.]</t>
        </is>
      </c>
    </row>
    <row r="100">
      <c r="A100" s="7" t="inlineStr">
        <is>
          <t>Timeline</t>
        </is>
      </c>
    </row>
    <row r="101" ht="15" customHeight="1">
      <c r="A101" s="30" t="inlineStr">
        <is>
          <t>Estimated [X] working days from start, weather and inspections permitting.</t>
        </is>
      </c>
    </row>
    <row r="103">
      <c r="A103" s="7" t="inlineStr">
        <is>
          <t>Payment terms</t>
        </is>
      </c>
    </row>
    <row r="104" ht="15" customHeight="1">
      <c r="A104" s="30" t="inlineStr">
        <is>
          <t>50% deposit at scheduling, 50% due at completion.</t>
        </is>
      </c>
    </row>
    <row r="106">
      <c r="A106" s="7" t="inlineStr">
        <is>
          <t>Warranty</t>
        </is>
      </c>
    </row>
    <row r="107" ht="15" customHeight="1">
      <c r="A107" s="30" t="inlineStr">
        <is>
          <t>1-year workmanship warranty. Manufacturer warranties apply to materials.</t>
        </is>
      </c>
    </row>
    <row r="109">
      <c r="A109" s="7" t="inlineStr">
        <is>
          <t>License and insurance</t>
        </is>
      </c>
    </row>
    <row r="110" ht="15" customHeight="1">
      <c r="A110" s="30" t="inlineStr">
        <is>
          <t>License #[number]. Insured by [carrier], policy #[number].</t>
        </is>
      </c>
    </row>
    <row r="112">
      <c r="A112" s="23" t="inlineStr">
        <is>
          <t>Customer signature: ______________________________</t>
        </is>
      </c>
      <c r="D112" s="23" t="inlineStr">
        <is>
          <t>Date: ____________</t>
        </is>
      </c>
    </row>
    <row r="114">
      <c r="A114" s="31" t="inlineStr">
        <is>
          <t>Template by Projul · projul.com</t>
        </is>
      </c>
    </row>
  </sheetData>
  <mergeCells count="8">
    <mergeCell ref="A101:E101"/>
    <mergeCell ref="A95:E95"/>
    <mergeCell ref="A104:E104"/>
    <mergeCell ref="A10:E10"/>
    <mergeCell ref="A98:E98"/>
    <mergeCell ref="A107:E107"/>
    <mergeCell ref="A1:E1"/>
    <mergeCell ref="A110:E110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Bathroom Remodel Estimate: Commercial Restroom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commercial restroom template covers a renovation of a 120 sq ft two-stall ADA restroom in an existing tenant space, including partitions, tile, fixtures, and accessories. Adjust for fixture count and building requirements.</t>
        </is>
      </c>
    </row>
    <row r="12">
      <c r="A12" s="12" t="inlineStr">
        <is>
          <t>Demolition and Prep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Demo existing fixtures, partitions, and finishes (labor)</t>
        </is>
      </c>
      <c r="B13" s="15" t="n">
        <v>1</v>
      </c>
      <c r="C13" s="16" t="inlineStr">
        <is>
          <t>lot</t>
        </is>
      </c>
      <c r="D13" s="17" t="n">
        <v>2800</v>
      </c>
      <c r="E13" s="18">
        <f>IF(B13="","",B13*D13)</f>
        <v/>
      </c>
    </row>
    <row r="14">
      <c r="A14" s="14" t="inlineStr">
        <is>
          <t>Dumpster rental (20-yard) and disposal</t>
        </is>
      </c>
      <c r="B14" s="15" t="n">
        <v>1</v>
      </c>
      <c r="C14" s="16" t="inlineStr">
        <is>
          <t>each</t>
        </is>
      </c>
      <c r="D14" s="17" t="n">
        <v>650</v>
      </c>
      <c r="E14" s="18">
        <f>IF(B14="","",B14*D14)</f>
        <v/>
      </c>
    </row>
    <row r="15">
      <c r="A15" s="14" t="inlineStr">
        <is>
          <t>Temporary protection and dust barrier</t>
        </is>
      </c>
      <c r="B15" s="15" t="n">
        <v>1</v>
      </c>
      <c r="C15" s="16" t="inlineStr">
        <is>
          <t>lot</t>
        </is>
      </c>
      <c r="D15" s="17" t="n">
        <v>500</v>
      </c>
      <c r="E15" s="18">
        <f>IF(B15="","",B15*D15)</f>
        <v/>
      </c>
    </row>
    <row r="16">
      <c r="A16" s="14" t="inlineStr">
        <is>
          <t>Saw-cut slab for new drain lines</t>
        </is>
      </c>
      <c r="B16" s="15" t="n">
        <v>40</v>
      </c>
      <c r="C16" s="16" t="inlineStr">
        <is>
          <t>lin ft</t>
        </is>
      </c>
      <c r="D16" s="17" t="n">
        <v>22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Demolition and Prep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Materials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Metal stud framing and 5/8 in moisture-resistant drywall</t>
        </is>
      </c>
      <c r="B23" s="15" t="n">
        <v>620</v>
      </c>
      <c r="C23" s="16" t="inlineStr">
        <is>
          <t>sq ft</t>
        </is>
      </c>
      <c r="D23" s="17" t="n">
        <v>3.5</v>
      </c>
      <c r="E23" s="18">
        <f>IF(B23="","",B23*D23)</f>
        <v/>
      </c>
    </row>
    <row r="24">
      <c r="A24" s="14" t="inlineStr">
        <is>
          <t>Cement board and waterproofing at wet walls</t>
        </is>
      </c>
      <c r="B24" s="15" t="n">
        <v>160</v>
      </c>
      <c r="C24" s="16" t="inlineStr">
        <is>
          <t>sq ft</t>
        </is>
      </c>
      <c r="D24" s="17" t="n">
        <v>3.2</v>
      </c>
      <c r="E24" s="18">
        <f>IF(B24="","",B24*D24)</f>
        <v/>
      </c>
    </row>
    <row r="25">
      <c r="A25" s="14" t="inlineStr">
        <is>
          <t>Porcelain floor tile, slip-resistant</t>
        </is>
      </c>
      <c r="B25" s="15" t="n">
        <v>120</v>
      </c>
      <c r="C25" s="16" t="inlineStr">
        <is>
          <t>sq ft</t>
        </is>
      </c>
      <c r="D25" s="17" t="n">
        <v>6.5</v>
      </c>
      <c r="E25" s="18">
        <f>IF(B25="","",B25*D25)</f>
        <v/>
      </c>
    </row>
    <row r="26">
      <c r="A26" s="14" t="inlineStr">
        <is>
          <t>Porcelain wall tile (wainscot to 4 ft)</t>
        </is>
      </c>
      <c r="B26" s="15" t="n">
        <v>200</v>
      </c>
      <c r="C26" s="16" t="inlineStr">
        <is>
          <t>sq ft</t>
        </is>
      </c>
      <c r="D26" s="17" t="n">
        <v>6</v>
      </c>
      <c r="E26" s="18">
        <f>IF(B26="","",B26*D26)</f>
        <v/>
      </c>
    </row>
    <row r="27">
      <c r="A27" s="14" t="inlineStr">
        <is>
          <t>Thinset, grout, and trim</t>
        </is>
      </c>
      <c r="B27" s="15" t="n">
        <v>1</v>
      </c>
      <c r="C27" s="16" t="inlineStr">
        <is>
          <t>lot</t>
        </is>
      </c>
      <c r="D27" s="17" t="n">
        <v>450</v>
      </c>
      <c r="E27" s="18">
        <f>IF(B27="","",B27*D27)</f>
        <v/>
      </c>
    </row>
    <row r="28">
      <c r="A28" s="14" t="inlineStr">
        <is>
          <t>Floor-mounted water closet, ADA height (flushometer)</t>
        </is>
      </c>
      <c r="B28" s="15" t="n">
        <v>2</v>
      </c>
      <c r="C28" s="16" t="inlineStr">
        <is>
          <t>each</t>
        </is>
      </c>
      <c r="D28" s="17" t="n">
        <v>620</v>
      </c>
      <c r="E28" s="18">
        <f>IF(B28="","",B28*D28)</f>
        <v/>
      </c>
    </row>
    <row r="29">
      <c r="A29" s="14" t="inlineStr">
        <is>
          <t>Wall-hung lavatories with ADA faucets</t>
        </is>
      </c>
      <c r="B29" s="15" t="n">
        <v>2</v>
      </c>
      <c r="C29" s="16" t="inlineStr">
        <is>
          <t>each</t>
        </is>
      </c>
      <c r="D29" s="17" t="n">
        <v>520</v>
      </c>
      <c r="E29" s="18">
        <f>IF(B29="","",B29*D29)</f>
        <v/>
      </c>
    </row>
    <row r="30">
      <c r="A30" s="14" t="inlineStr">
        <is>
          <t>Floor drains with trap primers</t>
        </is>
      </c>
      <c r="B30" s="15" t="n">
        <v>2</v>
      </c>
      <c r="C30" s="16" t="inlineStr">
        <is>
          <t>each</t>
        </is>
      </c>
      <c r="D30" s="17" t="n">
        <v>260</v>
      </c>
      <c r="E30" s="18">
        <f>IF(B30="","",B30*D30)</f>
        <v/>
      </c>
    </row>
    <row r="31">
      <c r="A31" s="14" t="inlineStr">
        <is>
          <t>ADA grab bar set (side and rear)</t>
        </is>
      </c>
      <c r="B31" s="15" t="n">
        <v>2</v>
      </c>
      <c r="C31" s="16" t="inlineStr">
        <is>
          <t>sets</t>
        </is>
      </c>
      <c r="D31" s="17" t="n">
        <v>165</v>
      </c>
      <c r="E31" s="18">
        <f>IF(B31="","",B31*D31)</f>
        <v/>
      </c>
    </row>
    <row r="32">
      <c r="A32" s="14" t="inlineStr">
        <is>
          <t>Solid plastic toilet partitions with hardware</t>
        </is>
      </c>
      <c r="B32" s="15" t="n">
        <v>2</v>
      </c>
      <c r="C32" s="16" t="inlineStr">
        <is>
          <t>each</t>
        </is>
      </c>
      <c r="D32" s="17" t="n">
        <v>780</v>
      </c>
      <c r="E32" s="18">
        <f>IF(B32="","",B32*D32)</f>
        <v/>
      </c>
    </row>
    <row r="33">
      <c r="A33" s="14" t="inlineStr">
        <is>
          <t>Commercial mirrors, 24x36</t>
        </is>
      </c>
      <c r="B33" s="15" t="n">
        <v>2</v>
      </c>
      <c r="C33" s="16" t="inlineStr">
        <is>
          <t>each</t>
        </is>
      </c>
      <c r="D33" s="17" t="n">
        <v>140</v>
      </c>
      <c r="E33" s="18">
        <f>IF(B33="","",B33*D33)</f>
        <v/>
      </c>
    </row>
    <row r="34">
      <c r="A34" s="14" t="inlineStr">
        <is>
          <t>Touchless paper towel dispenser</t>
        </is>
      </c>
      <c r="B34" s="15" t="n">
        <v>2</v>
      </c>
      <c r="C34" s="16" t="inlineStr">
        <is>
          <t>each</t>
        </is>
      </c>
      <c r="D34" s="17" t="n">
        <v>210</v>
      </c>
      <c r="E34" s="18">
        <f>IF(B34="","",B34*D34)</f>
        <v/>
      </c>
    </row>
    <row r="35">
      <c r="A35" s="14" t="inlineStr">
        <is>
          <t>Toilet paper and seat cover dispensers</t>
        </is>
      </c>
      <c r="B35" s="15" t="n">
        <v>4</v>
      </c>
      <c r="C35" s="16" t="inlineStr">
        <is>
          <t>each</t>
        </is>
      </c>
      <c r="D35" s="17" t="n">
        <v>75</v>
      </c>
      <c r="E35" s="18">
        <f>IF(B35="","",B35*D35)</f>
        <v/>
      </c>
    </row>
    <row r="36">
      <c r="A36" s="14" t="inlineStr">
        <is>
          <t>Sanitary napkin disposal</t>
        </is>
      </c>
      <c r="B36" s="15" t="n">
        <v>2</v>
      </c>
      <c r="C36" s="16" t="inlineStr">
        <is>
          <t>each</t>
        </is>
      </c>
      <c r="D36" s="17" t="n">
        <v>60</v>
      </c>
      <c r="E36" s="18">
        <f>IF(B36="","",B36*D36)</f>
        <v/>
      </c>
    </row>
    <row r="37">
      <c r="A37" s="14" t="inlineStr">
        <is>
          <t>Commercial exhaust fan (150 CFM)</t>
        </is>
      </c>
      <c r="B37" s="15" t="n">
        <v>1</v>
      </c>
      <c r="C37" s="16" t="inlineStr">
        <is>
          <t>each</t>
        </is>
      </c>
      <c r="D37" s="17" t="n">
        <v>420</v>
      </c>
      <c r="E37" s="18">
        <f>IF(B37="","",B37*D37)</f>
        <v/>
      </c>
    </row>
    <row r="38">
      <c r="A38" s="14" t="inlineStr">
        <is>
          <t>LED recessed light fixtures</t>
        </is>
      </c>
      <c r="B38" s="15" t="n">
        <v>6</v>
      </c>
      <c r="C38" s="16" t="inlineStr">
        <is>
          <t>each</t>
        </is>
      </c>
      <c r="D38" s="17" t="n">
        <v>85</v>
      </c>
      <c r="E38" s="18">
        <f>IF(B38="","",B38*D38)</f>
        <v/>
      </c>
    </row>
    <row r="39">
      <c r="A39" s="14" t="inlineStr">
        <is>
          <t>Occupancy sensor switch</t>
        </is>
      </c>
      <c r="B39" s="15" t="n">
        <v>1</v>
      </c>
      <c r="C39" s="16" t="inlineStr">
        <is>
          <t>each</t>
        </is>
      </c>
      <c r="D39" s="17" t="n">
        <v>90</v>
      </c>
      <c r="E39" s="18">
        <f>IF(B39="","",B39*D39)</f>
        <v/>
      </c>
    </row>
    <row r="40">
      <c r="A40" s="14" t="inlineStr">
        <is>
          <t>Hollow metal door frame with ADA lever hardware</t>
        </is>
      </c>
      <c r="B40" s="15" t="n">
        <v>1</v>
      </c>
      <c r="C40" s="16" t="inlineStr">
        <is>
          <t>each</t>
        </is>
      </c>
      <c r="D40" s="17" t="n">
        <v>950</v>
      </c>
      <c r="E40" s="18">
        <f>IF(B40="","",B40*D40)</f>
        <v/>
      </c>
    </row>
    <row r="41">
      <c r="A41" s="14" t="inlineStr">
        <is>
          <t>ADA signage (restroom and Braille)</t>
        </is>
      </c>
      <c r="B41" s="15" t="n">
        <v>2</v>
      </c>
      <c r="C41" s="16" t="inlineStr">
        <is>
          <t>each</t>
        </is>
      </c>
      <c r="D41" s="17" t="n">
        <v>55</v>
      </c>
      <c r="E41" s="18">
        <f>IF(B41="","",B41*D41)</f>
        <v/>
      </c>
    </row>
    <row r="42">
      <c r="A42" s="14" t="inlineStr">
        <is>
          <t>Paint and primer (low VOC)</t>
        </is>
      </c>
      <c r="B42" s="15" t="n">
        <v>3</v>
      </c>
      <c r="C42" s="16" t="inlineStr">
        <is>
          <t>gallons</t>
        </is>
      </c>
      <c r="D42" s="17" t="n">
        <v>48</v>
      </c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9" t="inlineStr">
        <is>
          <t>Materials Subtotal</t>
        </is>
      </c>
      <c r="B46" s="20" t="n"/>
      <c r="C46" s="20" t="n"/>
      <c r="D46" s="20" t="n"/>
      <c r="E46" s="21">
        <f>SUM(E23:E45)</f>
        <v/>
      </c>
    </row>
    <row r="48">
      <c r="A48" s="12" t="inlineStr">
        <is>
          <t>Labor</t>
        </is>
      </c>
      <c r="B48" s="12" t="inlineStr">
        <is>
          <t>Qty</t>
        </is>
      </c>
      <c r="C48" s="12" t="inlineStr">
        <is>
          <t>Unit</t>
        </is>
      </c>
      <c r="D48" s="13" t="inlineStr">
        <is>
          <t>Unit Cost</t>
        </is>
      </c>
      <c r="E48" s="13" t="inlineStr">
        <is>
          <t>Total</t>
        </is>
      </c>
    </row>
    <row r="49">
      <c r="A49" s="14" t="inlineStr">
        <is>
          <t>Framing and drywall</t>
        </is>
      </c>
      <c r="B49" s="15" t="n">
        <v>60</v>
      </c>
      <c r="C49" s="16" t="inlineStr">
        <is>
          <t>hours</t>
        </is>
      </c>
      <c r="D49" s="17" t="n">
        <v>62</v>
      </c>
      <c r="E49" s="18">
        <f>IF(B49="","",B49*D49)</f>
        <v/>
      </c>
    </row>
    <row r="50">
      <c r="A50" s="14" t="inlineStr">
        <is>
          <t>Fixture and accessory installation</t>
        </is>
      </c>
      <c r="B50" s="15" t="n">
        <v>32</v>
      </c>
      <c r="C50" s="16" t="inlineStr">
        <is>
          <t>hours</t>
        </is>
      </c>
      <c r="D50" s="17" t="n">
        <v>65</v>
      </c>
      <c r="E50" s="18">
        <f>IF(B50="","",B50*D50)</f>
        <v/>
      </c>
    </row>
    <row r="51">
      <c r="A51" s="14" t="inlineStr">
        <is>
          <t>Door and hardware installation</t>
        </is>
      </c>
      <c r="B51" s="15" t="n">
        <v>6</v>
      </c>
      <c r="C51" s="16" t="inlineStr">
        <is>
          <t>hours</t>
        </is>
      </c>
      <c r="D51" s="17" t="n">
        <v>65</v>
      </c>
      <c r="E51" s="18">
        <f>IF(B51="","",B51*D51)</f>
        <v/>
      </c>
    </row>
    <row r="52">
      <c r="A52" s="14" t="inlineStr">
        <is>
          <t>Painting</t>
        </is>
      </c>
      <c r="B52" s="15" t="n">
        <v>1</v>
      </c>
      <c r="C52" s="16" t="inlineStr">
        <is>
          <t>lot</t>
        </is>
      </c>
      <c r="D52" s="17" t="n">
        <v>1100</v>
      </c>
      <c r="E52" s="18">
        <f>IF(B52="","",B52*D52)</f>
        <v/>
      </c>
    </row>
    <row r="53">
      <c r="A53" s="14" t="inlineStr">
        <is>
          <t>Final cleanup</t>
        </is>
      </c>
      <c r="B53" s="15" t="n">
        <v>8</v>
      </c>
      <c r="C53" s="16" t="inlineStr">
        <is>
          <t>hours</t>
        </is>
      </c>
      <c r="D53" s="17" t="n">
        <v>45</v>
      </c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4" t="inlineStr"/>
      <c r="B56" s="15" t="n"/>
      <c r="C56" s="16" t="inlineStr"/>
      <c r="D56" s="17" t="n"/>
      <c r="E56" s="18">
        <f>IF(B56="","",B56*D56)</f>
        <v/>
      </c>
    </row>
    <row r="57">
      <c r="A57" s="19" t="inlineStr">
        <is>
          <t>Labor Subtotal</t>
        </is>
      </c>
      <c r="B57" s="20" t="n"/>
      <c r="C57" s="20" t="n"/>
      <c r="D57" s="20" t="n"/>
      <c r="E57" s="21">
        <f>SUM(E49:E56)</f>
        <v/>
      </c>
    </row>
    <row r="59">
      <c r="A59" s="12" t="inlineStr">
        <is>
          <t>Subcontractors</t>
        </is>
      </c>
      <c r="B59" s="12" t="inlineStr">
        <is>
          <t>Qty</t>
        </is>
      </c>
      <c r="C59" s="12" t="inlineStr">
        <is>
          <t>Unit</t>
        </is>
      </c>
      <c r="D59" s="13" t="inlineStr">
        <is>
          <t>Unit Cost</t>
        </is>
      </c>
      <c r="E59" s="13" t="inlineStr">
        <is>
          <t>Total</t>
        </is>
      </c>
    </row>
    <row r="60">
      <c r="A60" s="14" t="inlineStr">
        <is>
          <t>Plumbing rough-in, drains, and fixture connections</t>
        </is>
      </c>
      <c r="B60" s="15" t="n">
        <v>1</v>
      </c>
      <c r="C60" s="16" t="inlineStr">
        <is>
          <t>lot</t>
        </is>
      </c>
      <c r="D60" s="17" t="n">
        <v>8500</v>
      </c>
      <c r="E60" s="18">
        <f>IF(B60="","",B60*D60)</f>
        <v/>
      </c>
    </row>
    <row r="61">
      <c r="A61" s="14" t="inlineStr">
        <is>
          <t>Electrical (lighting, GFCI, fan, sensors)</t>
        </is>
      </c>
      <c r="B61" s="15" t="n">
        <v>1</v>
      </c>
      <c r="C61" s="16" t="inlineStr">
        <is>
          <t>lot</t>
        </is>
      </c>
      <c r="D61" s="17" t="n">
        <v>3200</v>
      </c>
      <c r="E61" s="18">
        <f>IF(B61="","",B61*D61)</f>
        <v/>
      </c>
    </row>
    <row r="62">
      <c r="A62" s="14" t="inlineStr">
        <is>
          <t>Tile installation (floor and walls)</t>
        </is>
      </c>
      <c r="B62" s="15" t="n">
        <v>320</v>
      </c>
      <c r="C62" s="16" t="inlineStr">
        <is>
          <t>sq ft</t>
        </is>
      </c>
      <c r="D62" s="17" t="n">
        <v>13</v>
      </c>
      <c r="E62" s="18">
        <f>IF(B62="","",B62*D62)</f>
        <v/>
      </c>
    </row>
    <row r="63">
      <c r="A63" s="14" t="inlineStr">
        <is>
          <t>Mechanical (exhaust duct and balancing)</t>
        </is>
      </c>
      <c r="B63" s="15" t="n">
        <v>1</v>
      </c>
      <c r="C63" s="16" t="inlineStr">
        <is>
          <t>lot</t>
        </is>
      </c>
      <c r="D63" s="17" t="n">
        <v>900</v>
      </c>
      <c r="E63" s="18">
        <f>IF(B63="","",B63*D63)</f>
        <v/>
      </c>
    </row>
    <row r="64">
      <c r="A64" s="14" t="inlineStr"/>
      <c r="B64" s="15" t="n"/>
      <c r="C64" s="16" t="inlineStr"/>
      <c r="D64" s="17" t="n"/>
      <c r="E64" s="18">
        <f>IF(B64="","",B64*D64)</f>
        <v/>
      </c>
    </row>
    <row r="65">
      <c r="A65" s="14" t="inlineStr"/>
      <c r="B65" s="15" t="n"/>
      <c r="C65" s="16" t="inlineStr"/>
      <c r="D65" s="17" t="n"/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9" t="inlineStr">
        <is>
          <t>Subcontractors Subtotal</t>
        </is>
      </c>
      <c r="B67" s="20" t="n"/>
      <c r="C67" s="20" t="n"/>
      <c r="D67" s="20" t="n"/>
      <c r="E67" s="21">
        <f>SUM(E60:E66)</f>
        <v/>
      </c>
    </row>
    <row r="69">
      <c r="A69" s="12" t="inlineStr">
        <is>
          <t>Equipment and Other Costs</t>
        </is>
      </c>
      <c r="B69" s="12" t="inlineStr">
        <is>
          <t>Qty</t>
        </is>
      </c>
      <c r="C69" s="12" t="inlineStr">
        <is>
          <t>Unit</t>
        </is>
      </c>
      <c r="D69" s="13" t="inlineStr">
        <is>
          <t>Unit Cost</t>
        </is>
      </c>
      <c r="E69" s="13" t="inlineStr">
        <is>
          <t>Total</t>
        </is>
      </c>
    </row>
    <row r="70">
      <c r="A70" s="14" t="inlineStr">
        <is>
          <t>Building and trade permits</t>
        </is>
      </c>
      <c r="B70" s="15" t="n">
        <v>1</v>
      </c>
      <c r="C70" s="16" t="inlineStr">
        <is>
          <t>lot</t>
        </is>
      </c>
      <c r="D70" s="17" t="n">
        <v>900</v>
      </c>
      <c r="E70" s="18">
        <f>IF(B70="","",B70*D70)</f>
        <v/>
      </c>
    </row>
    <row r="71">
      <c r="A71" s="14" t="inlineStr">
        <is>
          <t>Inspection and testing fees</t>
        </is>
      </c>
      <c r="B71" s="15" t="n">
        <v>1</v>
      </c>
      <c r="C71" s="16" t="inlineStr">
        <is>
          <t>lot</t>
        </is>
      </c>
      <c r="D71" s="17" t="n">
        <v>300</v>
      </c>
      <c r="E71" s="18">
        <f>IF(B71="","",B71*D71)</f>
        <v/>
      </c>
    </row>
    <row r="72">
      <c r="A72" s="14" t="inlineStr">
        <is>
          <t>Contingency allowance</t>
        </is>
      </c>
      <c r="B72" s="15" t="n">
        <v>1</v>
      </c>
      <c r="C72" s="16" t="inlineStr">
        <is>
          <t>lot</t>
        </is>
      </c>
      <c r="D72" s="17" t="n">
        <v>1500</v>
      </c>
      <c r="E72" s="18">
        <f>IF(B72="","",B72*D72)</f>
        <v/>
      </c>
    </row>
    <row r="73">
      <c r="A73" s="14" t="inlineStr"/>
      <c r="B73" s="15" t="n"/>
      <c r="C73" s="16" t="inlineStr"/>
      <c r="D73" s="17" t="n"/>
      <c r="E73" s="18">
        <f>IF(B73="","",B73*D73)</f>
        <v/>
      </c>
    </row>
    <row r="74">
      <c r="A74" s="14" t="inlineStr"/>
      <c r="B74" s="15" t="n"/>
      <c r="C74" s="16" t="inlineStr"/>
      <c r="D74" s="17" t="n"/>
      <c r="E74" s="18">
        <f>IF(B74="","",B74*D74)</f>
        <v/>
      </c>
    </row>
    <row r="75">
      <c r="A75" s="14" t="inlineStr"/>
      <c r="B75" s="15" t="n"/>
      <c r="C75" s="16" t="inlineStr"/>
      <c r="D75" s="17" t="n"/>
      <c r="E75" s="18">
        <f>IF(B75="","",B75*D75)</f>
        <v/>
      </c>
    </row>
    <row r="76">
      <c r="A76" s="19" t="inlineStr">
        <is>
          <t>Equipment and Other Costs Subtotal</t>
        </is>
      </c>
      <c r="B76" s="20" t="n"/>
      <c r="C76" s="20" t="n"/>
      <c r="D76" s="20" t="n"/>
      <c r="E76" s="21">
        <f>SUM(E70:E75)</f>
        <v/>
      </c>
    </row>
    <row r="78">
      <c r="A78" s="22" t="inlineStr">
        <is>
          <t>Summary</t>
        </is>
      </c>
    </row>
    <row r="79">
      <c r="A79" s="23" t="inlineStr">
        <is>
          <t>Demolition and Prep</t>
        </is>
      </c>
      <c r="E79" s="24">
        <f>E20</f>
        <v/>
      </c>
    </row>
    <row r="80">
      <c r="A80" s="23" t="inlineStr">
        <is>
          <t>Materials</t>
        </is>
      </c>
      <c r="E80" s="24">
        <f>E46</f>
        <v/>
      </c>
    </row>
    <row r="81">
      <c r="A81" s="23" t="inlineStr">
        <is>
          <t>Labor</t>
        </is>
      </c>
      <c r="E81" s="24">
        <f>E57</f>
        <v/>
      </c>
    </row>
    <row r="82">
      <c r="A82" s="23" t="inlineStr">
        <is>
          <t>Subcontractors</t>
        </is>
      </c>
      <c r="E82" s="24">
        <f>E67</f>
        <v/>
      </c>
    </row>
    <row r="83">
      <c r="A83" s="23" t="inlineStr">
        <is>
          <t>Equipment and Other Costs</t>
        </is>
      </c>
      <c r="E83" s="24">
        <f>E76</f>
        <v/>
      </c>
    </row>
    <row r="84">
      <c r="A84" s="7" t="inlineStr">
        <is>
          <t>Direct Cost Subtotal</t>
        </is>
      </c>
      <c r="E84" s="25">
        <f>E20+E46+E57+E67+E76</f>
        <v/>
      </c>
    </row>
    <row r="85">
      <c r="A85" s="23" t="inlineStr">
        <is>
          <t>Overhead</t>
        </is>
      </c>
      <c r="D85" s="26" t="n">
        <v>0.1</v>
      </c>
      <c r="E85" s="24">
        <f>E84*D85</f>
        <v/>
      </c>
    </row>
    <row r="86">
      <c r="A86" s="23" t="inlineStr">
        <is>
          <t>Profit (on direct cost + overhead)</t>
        </is>
      </c>
      <c r="D86" s="26" t="n">
        <v>0.1</v>
      </c>
      <c r="E86" s="24">
        <f>(E84+E85)*D86</f>
        <v/>
      </c>
    </row>
    <row r="87">
      <c r="A87" s="27" t="inlineStr">
        <is>
          <t>TOTAL ESTIMATE</t>
        </is>
      </c>
      <c r="B87" s="28" t="n"/>
      <c r="C87" s="28" t="n"/>
      <c r="D87" s="28" t="n"/>
      <c r="E87" s="29">
        <f>E84+E85+E86</f>
        <v/>
      </c>
    </row>
    <row r="89">
      <c r="A89" s="7" t="inlineStr">
        <is>
          <t>Scope of work</t>
        </is>
      </c>
    </row>
    <row r="90" ht="15" customHeight="1">
      <c r="A90" s="30" t="inlineStr">
        <is>
          <t>[Describe the work included in this estimate.]</t>
        </is>
      </c>
    </row>
    <row r="92">
      <c r="A92" s="7" t="inlineStr">
        <is>
          <t>Exclusions</t>
        </is>
      </c>
    </row>
    <row r="93" ht="30" customHeight="1">
      <c r="A93" s="30" t="inlineStr">
        <is>
          <t>[List anything not included, such as permits, repairs to hidden conditions, or work by others.]</t>
        </is>
      </c>
    </row>
    <row r="95">
      <c r="A95" s="7" t="inlineStr">
        <is>
          <t>Timeline</t>
        </is>
      </c>
    </row>
    <row r="96" ht="15" customHeight="1">
      <c r="A96" s="30" t="inlineStr">
        <is>
          <t>Estimated [X] working days from start, weather and inspections permitting.</t>
        </is>
      </c>
    </row>
    <row r="98">
      <c r="A98" s="7" t="inlineStr">
        <is>
          <t>Payment terms</t>
        </is>
      </c>
    </row>
    <row r="99" ht="15" customHeight="1">
      <c r="A99" s="30" t="inlineStr">
        <is>
          <t>50% deposit at scheduling, 50% due at completion.</t>
        </is>
      </c>
    </row>
    <row r="101">
      <c r="A101" s="7" t="inlineStr">
        <is>
          <t>Warranty</t>
        </is>
      </c>
    </row>
    <row r="102" ht="15" customHeight="1">
      <c r="A102" s="30" t="inlineStr">
        <is>
          <t>1-year workmanship warranty. Manufacturer warranties apply to materials.</t>
        </is>
      </c>
    </row>
    <row r="104">
      <c r="A104" s="7" t="inlineStr">
        <is>
          <t>License and insurance</t>
        </is>
      </c>
    </row>
    <row r="105" ht="15" customHeight="1">
      <c r="A105" s="30" t="inlineStr">
        <is>
          <t>License #[number]. Insured by [carrier], policy #[number].</t>
        </is>
      </c>
    </row>
    <row r="107">
      <c r="A107" s="23" t="inlineStr">
        <is>
          <t>Customer signature: ______________________________</t>
        </is>
      </c>
      <c r="D107" s="23" t="inlineStr">
        <is>
          <t>Date: ____________</t>
        </is>
      </c>
    </row>
    <row r="109">
      <c r="A109" s="31" t="inlineStr">
        <is>
          <t>Template by Projul · projul.com</t>
        </is>
      </c>
    </row>
  </sheetData>
  <mergeCells count="8">
    <mergeCell ref="A105:E105"/>
    <mergeCell ref="A96:E96"/>
    <mergeCell ref="A10:E10"/>
    <mergeCell ref="A90:E90"/>
    <mergeCell ref="A99:E99"/>
    <mergeCell ref="A1:E1"/>
    <mergeCell ref="A102:E102"/>
    <mergeCell ref="A93:E93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2026-11-01T04:08:49Z</dcterms:created>
  <dcterms:modified xsi:type="dcterms:W3CDTF">2026-11-01T04:08:49Z</dcterms:modified>
</cp:coreProperties>
</file>