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New Pressure-Treated Wood Deck" sheetId="2" state="visible" r:id="rId2"/>
    <sheet name="Composite Deck Build (16x20, 32" sheetId="3" state="visible" r:id="rId3"/>
    <sheet name="Deck Repair and Restoration" sheetId="4" state="visible" r:id="rId4"/>
  </sheets>
  <definedNames>
    <definedName name="_xlnm.Print_Area" localSheetId="1">'New Pressure-Treated Wood Deck'!$A$1:$E$107</definedName>
    <definedName name="_xlnm.Print_Area" localSheetId="2">'Composite Deck Build (16x20, 32'!$A$1:$E$107</definedName>
    <definedName name="_xlnm.Print_Area" localSheetId="3">'Deck Repair and Restoration'!$A$1:$E$80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164" fontId="7" fillId="0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Deck Building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New Pressure-Treated Wood Deck: New Pressure-Treated Wood Deck (16x20, 320 sq ft)</t>
        </is>
      </c>
    </row>
    <row r="7">
      <c r="B7" s="4" t="inlineStr">
        <is>
          <t xml:space="preserve">  •  Composite Deck Build (16x20, 32: Composite Deck Build (16x20, 320 sq ft)</t>
        </is>
      </c>
    </row>
    <row r="8">
      <c r="B8" s="4" t="inlineStr">
        <is>
          <t xml:space="preserve">  •  Deck Repair and Restoration: Deck Repair and Restoration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 at the top.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https://projul.com/blog/free-deck-building-estimate-templates/?utm_source=template&amp;utm_medium=xlsx&amp;utm_campaign=deck-building-estimate-templates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Deck Building Estimate: New Pressure-Treated Wood Deck (16x20, 320 sq ft)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standard single-level deck attached to the house, approximately 320 square feet, built with pressure-treated lumber. It includes stairs (4-foot wide, 4 risers), railings on three sides, and concrete footings.</t>
        </is>
      </c>
    </row>
    <row r="12">
      <c r="A12" s="13" t="inlineStr">
        <is>
          <t>Foundation and Framing 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Concrete footings (sono tubes + concrete)</t>
        </is>
      </c>
      <c r="B13" s="16" t="n">
        <v>9</v>
      </c>
      <c r="C13" s="15" t="inlineStr">
        <is>
          <t>each</t>
        </is>
      </c>
      <c r="D13" s="17" t="n">
        <v>45</v>
      </c>
      <c r="E13" s="18">
        <f>IF(B13="","",B13*D13)</f>
        <v/>
      </c>
    </row>
    <row r="14">
      <c r="A14" s="15" t="inlineStr">
        <is>
          <t>Post bases (adjustable, galvanized)</t>
        </is>
      </c>
      <c r="B14" s="16" t="n">
        <v>9</v>
      </c>
      <c r="C14" s="15" t="inlineStr">
        <is>
          <t>each</t>
        </is>
      </c>
      <c r="D14" s="17" t="n">
        <v>28</v>
      </c>
      <c r="E14" s="18">
        <f>IF(B14="","",B14*D14)</f>
        <v/>
      </c>
    </row>
    <row r="15">
      <c r="A15" s="15" t="inlineStr">
        <is>
          <t>6x6 pressure-treated posts (8 ft)</t>
        </is>
      </c>
      <c r="B15" s="16" t="n">
        <v>9</v>
      </c>
      <c r="C15" s="15" t="inlineStr">
        <is>
          <t>each</t>
        </is>
      </c>
      <c r="D15" s="17" t="n">
        <v>32</v>
      </c>
      <c r="E15" s="18">
        <f>IF(B15="","",B15*D15)</f>
        <v/>
      </c>
    </row>
    <row r="16">
      <c r="A16" s="15" t="inlineStr">
        <is>
          <t>2x10 pressure-treated joists (16 ft)</t>
        </is>
      </c>
      <c r="B16" s="16" t="n">
        <v>22</v>
      </c>
      <c r="C16" s="15" t="inlineStr">
        <is>
          <t>each</t>
        </is>
      </c>
      <c r="D16" s="17" t="n">
        <v>28</v>
      </c>
      <c r="E16" s="18">
        <f>IF(B16="","",B16*D16)</f>
        <v/>
      </c>
    </row>
    <row r="17">
      <c r="A17" s="15" t="inlineStr">
        <is>
          <t>2x10 pressure-treated beam stock (16 ft)</t>
        </is>
      </c>
      <c r="B17" s="16" t="n">
        <v>6</v>
      </c>
      <c r="C17" s="15" t="inlineStr">
        <is>
          <t>each</t>
        </is>
      </c>
      <c r="D17" s="17" t="n">
        <v>28</v>
      </c>
      <c r="E17" s="18">
        <f>IF(B17="","",B17*D17)</f>
        <v/>
      </c>
    </row>
    <row r="18">
      <c r="A18" s="15" t="inlineStr">
        <is>
          <t>2x10 pressure-treated ledger board (16 ft)</t>
        </is>
      </c>
      <c r="B18" s="16" t="n">
        <v>2</v>
      </c>
      <c r="C18" s="15" t="inlineStr">
        <is>
          <t>each</t>
        </is>
      </c>
      <c r="D18" s="17" t="n">
        <v>28</v>
      </c>
      <c r="E18" s="18">
        <f>IF(B18="","",B18*D18)</f>
        <v/>
      </c>
    </row>
    <row r="19">
      <c r="A19" s="15" t="inlineStr">
        <is>
          <t>Ledger board flashing (aluminum)</t>
        </is>
      </c>
      <c r="B19" s="16" t="n">
        <v>20</v>
      </c>
      <c r="C19" s="15" t="inlineStr">
        <is>
          <t>lin ft</t>
        </is>
      </c>
      <c r="D19" s="17" t="n">
        <v>3.5</v>
      </c>
      <c r="E19" s="18">
        <f>IF(B19="","",B19*D19)</f>
        <v/>
      </c>
    </row>
    <row r="20">
      <c r="A20" s="15" t="inlineStr">
        <is>
          <t>Joist hangers (2x10)</t>
        </is>
      </c>
      <c r="B20" s="16" t="n">
        <v>22</v>
      </c>
      <c r="C20" s="15" t="inlineStr">
        <is>
          <t>each</t>
        </is>
      </c>
      <c r="D20" s="17" t="n">
        <v>4.5</v>
      </c>
      <c r="E20" s="18">
        <f>IF(B20="","",B20*D20)</f>
        <v/>
      </c>
    </row>
    <row r="21">
      <c r="A21" s="15" t="inlineStr">
        <is>
          <t>Structural screws and bolts (assorted)</t>
        </is>
      </c>
      <c r="B21" s="16" t="n">
        <v>1</v>
      </c>
      <c r="C21" s="15" t="inlineStr">
        <is>
          <t>lot</t>
        </is>
      </c>
      <c r="D21" s="17" t="n">
        <v>180</v>
      </c>
      <c r="E21" s="18">
        <f>IF(B21="","",B21*D21)</f>
        <v/>
      </c>
    </row>
    <row r="22">
      <c r="A22" s="15" t="inlineStr">
        <is>
          <t>Lag bolts for ledger (1/2" x 4")</t>
        </is>
      </c>
      <c r="B22" s="16" t="n">
        <v>20</v>
      </c>
      <c r="C22" s="15" t="inlineStr">
        <is>
          <t>each</t>
        </is>
      </c>
      <c r="D22" s="17" t="n">
        <v>3</v>
      </c>
      <c r="E22" s="18">
        <f>IF(B22="","",B22*D22)</f>
        <v/>
      </c>
    </row>
    <row r="23">
      <c r="A23" s="15" t="inlineStr"/>
      <c r="B23" s="16" t="n"/>
      <c r="C23" s="15" t="inlineStr"/>
      <c r="D23" s="17" t="n"/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5" t="inlineStr"/>
      <c r="B25" s="16" t="n"/>
      <c r="C25" s="15" t="inlineStr"/>
      <c r="D25" s="17" t="n"/>
      <c r="E25" s="18">
        <f>IF(B25="","",B25*D25)</f>
        <v/>
      </c>
    </row>
    <row r="26">
      <c r="A26" s="19" t="inlineStr">
        <is>
          <t>Foundation and Framing Materials Subtotal</t>
        </is>
      </c>
      <c r="B26" s="20" t="n"/>
      <c r="C26" s="20" t="n"/>
      <c r="D26" s="20" t="n"/>
      <c r="E26" s="21">
        <f>SUM(E13:E25)</f>
        <v/>
      </c>
    </row>
    <row r="28">
      <c r="A28" s="13" t="inlineStr">
        <is>
          <t>Decking and Surface Materials</t>
        </is>
      </c>
      <c r="B28" s="13" t="inlineStr">
        <is>
          <t>Qty</t>
        </is>
      </c>
      <c r="C28" s="13" t="inlineStr">
        <is>
          <t>Unit</t>
        </is>
      </c>
      <c r="D28" s="14" t="inlineStr">
        <is>
          <t>Unit Cost</t>
        </is>
      </c>
      <c r="E28" s="14" t="inlineStr">
        <is>
          <t>Total</t>
        </is>
      </c>
    </row>
    <row r="29">
      <c r="A29" s="15" t="inlineStr">
        <is>
          <t>5/4x6 pressure-treated decking (16 ft)</t>
        </is>
      </c>
      <c r="B29" s="16" t="n">
        <v>44</v>
      </c>
      <c r="C29" s="15" t="inlineStr">
        <is>
          <t>boards</t>
        </is>
      </c>
      <c r="D29" s="17" t="n">
        <v>22</v>
      </c>
      <c r="E29" s="18">
        <f>IF(B29="","",B29*D29)</f>
        <v/>
      </c>
    </row>
    <row r="30">
      <c r="A30" s="15" t="inlineStr">
        <is>
          <t>Deck screws (stainless steel, 5 lb box)</t>
        </is>
      </c>
      <c r="B30" s="16" t="n">
        <v>4</v>
      </c>
      <c r="C30" s="15" t="inlineStr">
        <is>
          <t>boxes</t>
        </is>
      </c>
      <c r="D30" s="17" t="n">
        <v>45</v>
      </c>
      <c r="E30" s="18">
        <f>IF(B30="","",B30*D30)</f>
        <v/>
      </c>
    </row>
    <row r="31">
      <c r="A31" s="15" t="inlineStr">
        <is>
          <t>Wood stain/sealer (5-gal)</t>
        </is>
      </c>
      <c r="B31" s="16" t="n">
        <v>3</v>
      </c>
      <c r="C31" s="15" t="inlineStr">
        <is>
          <t>buckets</t>
        </is>
      </c>
      <c r="D31" s="17" t="n">
        <v>55</v>
      </c>
      <c r="E31" s="18">
        <f>IF(B31="","",B31*D31)</f>
        <v/>
      </c>
    </row>
    <row r="32">
      <c r="A32" s="15" t="inlineStr"/>
      <c r="B32" s="16" t="n"/>
      <c r="C32" s="15" t="inlineStr"/>
      <c r="D32" s="17" t="n"/>
      <c r="E32" s="18">
        <f>IF(B32="","",B32*D32)</f>
        <v/>
      </c>
    </row>
    <row r="33">
      <c r="A33" s="15" t="inlineStr"/>
      <c r="B33" s="16" t="n"/>
      <c r="C33" s="15" t="inlineStr"/>
      <c r="D33" s="17" t="n"/>
      <c r="E33" s="18">
        <f>IF(B33="","",B33*D33)</f>
        <v/>
      </c>
    </row>
    <row r="34">
      <c r="A34" s="15" t="inlineStr"/>
      <c r="B34" s="16" t="n"/>
      <c r="C34" s="15" t="inlineStr"/>
      <c r="D34" s="17" t="n"/>
      <c r="E34" s="18">
        <f>IF(B34="","",B34*D34)</f>
        <v/>
      </c>
    </row>
    <row r="35">
      <c r="A35" s="19" t="inlineStr">
        <is>
          <t>Decking and Surface Materials Subtotal</t>
        </is>
      </c>
      <c r="B35" s="20" t="n"/>
      <c r="C35" s="20" t="n"/>
      <c r="D35" s="20" t="n"/>
      <c r="E35" s="21">
        <f>SUM(E29:E34)</f>
        <v/>
      </c>
    </row>
    <row r="37">
      <c r="A37" s="13" t="inlineStr">
        <is>
          <t>Railing and Stair Materials</t>
        </is>
      </c>
      <c r="B37" s="13" t="inlineStr">
        <is>
          <t>Qty</t>
        </is>
      </c>
      <c r="C37" s="13" t="inlineStr">
        <is>
          <t>Unit</t>
        </is>
      </c>
      <c r="D37" s="14" t="inlineStr">
        <is>
          <t>Unit Cost</t>
        </is>
      </c>
      <c r="E37" s="14" t="inlineStr">
        <is>
          <t>Total</t>
        </is>
      </c>
    </row>
    <row r="38">
      <c r="A38" s="15" t="inlineStr">
        <is>
          <t>4x4 railing posts (42")</t>
        </is>
      </c>
      <c r="B38" s="16" t="n">
        <v>14</v>
      </c>
      <c r="C38" s="15" t="inlineStr">
        <is>
          <t>each</t>
        </is>
      </c>
      <c r="D38" s="17" t="n">
        <v>18</v>
      </c>
      <c r="E38" s="18">
        <f>IF(B38="","",B38*D38)</f>
        <v/>
      </c>
    </row>
    <row r="39">
      <c r="A39" s="15" t="inlineStr">
        <is>
          <t>2x4 top and bottom rails</t>
        </is>
      </c>
      <c r="B39" s="16" t="n">
        <v>12</v>
      </c>
      <c r="C39" s="15" t="inlineStr">
        <is>
          <t>each</t>
        </is>
      </c>
      <c r="D39" s="17" t="n">
        <v>12</v>
      </c>
      <c r="E39" s="18">
        <f>IF(B39="","",B39*D39)</f>
        <v/>
      </c>
    </row>
    <row r="40">
      <c r="A40" s="15" t="inlineStr">
        <is>
          <t>2x2 balusters (36")</t>
        </is>
      </c>
      <c r="B40" s="16" t="n">
        <v>90</v>
      </c>
      <c r="C40" s="15" t="inlineStr">
        <is>
          <t>each</t>
        </is>
      </c>
      <c r="D40" s="17" t="n">
        <v>3.5</v>
      </c>
      <c r="E40" s="18">
        <f>IF(B40="","",B40*D40)</f>
        <v/>
      </c>
    </row>
    <row r="41">
      <c r="A41" s="15" t="inlineStr">
        <is>
          <t>Post caps (decorative)</t>
        </is>
      </c>
      <c r="B41" s="16" t="n">
        <v>14</v>
      </c>
      <c r="C41" s="15" t="inlineStr">
        <is>
          <t>each</t>
        </is>
      </c>
      <c r="D41" s="17" t="n">
        <v>8</v>
      </c>
      <c r="E41" s="18">
        <f>IF(B41="","",B41*D41)</f>
        <v/>
      </c>
    </row>
    <row r="42">
      <c r="A42" s="15" t="inlineStr">
        <is>
          <t>2x12 stair stringers (8 ft)</t>
        </is>
      </c>
      <c r="B42" s="16" t="n">
        <v>3</v>
      </c>
      <c r="C42" s="15" t="inlineStr">
        <is>
          <t>each</t>
        </is>
      </c>
      <c r="D42" s="17" t="n">
        <v>24</v>
      </c>
      <c r="E42" s="18">
        <f>IF(B42="","",B42*D42)</f>
        <v/>
      </c>
    </row>
    <row r="43">
      <c r="A43" s="15" t="inlineStr">
        <is>
          <t>5/4x6 stair treads</t>
        </is>
      </c>
      <c r="B43" s="16" t="n">
        <v>8</v>
      </c>
      <c r="C43" s="15" t="inlineStr">
        <is>
          <t>boards</t>
        </is>
      </c>
      <c r="D43" s="17" t="n">
        <v>14</v>
      </c>
      <c r="E43" s="18">
        <f>IF(B43="","",B43*D43)</f>
        <v/>
      </c>
    </row>
    <row r="44">
      <c r="A44" s="15" t="inlineStr">
        <is>
          <t>Stair hardware (angles, bolts)</t>
        </is>
      </c>
      <c r="B44" s="16" t="n">
        <v>1</v>
      </c>
      <c r="C44" s="15" t="inlineStr">
        <is>
          <t>lot</t>
        </is>
      </c>
      <c r="D44" s="17" t="n">
        <v>65</v>
      </c>
      <c r="E44" s="18">
        <f>IF(B44="","",B44*D44)</f>
        <v/>
      </c>
    </row>
    <row r="45">
      <c r="A45" s="15" t="inlineStr"/>
      <c r="B45" s="16" t="n"/>
      <c r="C45" s="15" t="inlineStr"/>
      <c r="D45" s="17" t="n"/>
      <c r="E45" s="18">
        <f>IF(B45="","",B45*D45)</f>
        <v/>
      </c>
    </row>
    <row r="46">
      <c r="A46" s="15" t="inlineStr"/>
      <c r="B46" s="16" t="n"/>
      <c r="C46" s="15" t="inlineStr"/>
      <c r="D46" s="17" t="n"/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9" t="inlineStr">
        <is>
          <t>Railing and Stair Materials Subtotal</t>
        </is>
      </c>
      <c r="B48" s="20" t="n"/>
      <c r="C48" s="20" t="n"/>
      <c r="D48" s="20" t="n"/>
      <c r="E48" s="21">
        <f>SUM(E38:E47)</f>
        <v/>
      </c>
    </row>
    <row r="50">
      <c r="A50" s="13" t="inlineStr">
        <is>
          <t>Labor</t>
        </is>
      </c>
      <c r="B50" s="13" t="inlineStr">
        <is>
          <t>Qty</t>
        </is>
      </c>
      <c r="C50" s="13" t="inlineStr">
        <is>
          <t>Unit</t>
        </is>
      </c>
      <c r="D50" s="14" t="inlineStr">
        <is>
          <t>Unit Cost</t>
        </is>
      </c>
      <c r="E50" s="14" t="inlineStr">
        <is>
          <t>Total</t>
        </is>
      </c>
    </row>
    <row r="51">
      <c r="A51" s="15" t="inlineStr">
        <is>
          <t>Layout and footing excavation</t>
        </is>
      </c>
      <c r="B51" s="16" t="n">
        <v>9</v>
      </c>
      <c r="C51" s="15" t="inlineStr">
        <is>
          <t>footings</t>
        </is>
      </c>
      <c r="D51" s="17" t="n">
        <v>55</v>
      </c>
      <c r="E51" s="18">
        <f>IF(B51="","",B51*D51)</f>
        <v/>
      </c>
    </row>
    <row r="52">
      <c r="A52" s="15" t="inlineStr">
        <is>
          <t>Pour and set footings</t>
        </is>
      </c>
      <c r="B52" s="16" t="n">
        <v>9</v>
      </c>
      <c r="C52" s="15" t="inlineStr">
        <is>
          <t>footings</t>
        </is>
      </c>
      <c r="D52" s="17" t="n">
        <v>40</v>
      </c>
      <c r="E52" s="18">
        <f>IF(B52="","",B52*D52)</f>
        <v/>
      </c>
    </row>
    <row r="53">
      <c r="A53" s="15" t="inlineStr">
        <is>
          <t>Set posts and beams</t>
        </is>
      </c>
      <c r="B53" s="16" t="n">
        <v>1</v>
      </c>
      <c r="C53" s="15" t="inlineStr">
        <is>
          <t>lot</t>
        </is>
      </c>
      <c r="D53" s="17" t="n">
        <v>600</v>
      </c>
      <c r="E53" s="18">
        <f>IF(B53="","",B53*D53)</f>
        <v/>
      </c>
    </row>
    <row r="54">
      <c r="A54" s="15" t="inlineStr">
        <is>
          <t>Install ledger board</t>
        </is>
      </c>
      <c r="B54" s="16" t="n">
        <v>1</v>
      </c>
      <c r="C54" s="15" t="inlineStr">
        <is>
          <t>lot</t>
        </is>
      </c>
      <c r="D54" s="17" t="n">
        <v>350</v>
      </c>
      <c r="E54" s="18">
        <f>IF(B54="","",B54*D54)</f>
        <v/>
      </c>
    </row>
    <row r="55">
      <c r="A55" s="15" t="inlineStr">
        <is>
          <t>Frame joists and blocking</t>
        </is>
      </c>
      <c r="B55" s="16" t="n">
        <v>320</v>
      </c>
      <c r="C55" s="15" t="inlineStr">
        <is>
          <t>sq ft</t>
        </is>
      </c>
      <c r="D55" s="17" t="n">
        <v>3</v>
      </c>
      <c r="E55" s="18">
        <f>IF(B55="","",B55*D55)</f>
        <v/>
      </c>
    </row>
    <row r="56">
      <c r="A56" s="15" t="inlineStr">
        <is>
          <t>Install decking</t>
        </is>
      </c>
      <c r="B56" s="16" t="n">
        <v>320</v>
      </c>
      <c r="C56" s="15" t="inlineStr">
        <is>
          <t>sq ft</t>
        </is>
      </c>
      <c r="D56" s="17" t="n">
        <v>3.5</v>
      </c>
      <c r="E56" s="18">
        <f>IF(B56="","",B56*D56)</f>
        <v/>
      </c>
    </row>
    <row r="57">
      <c r="A57" s="15" t="inlineStr">
        <is>
          <t>Build and install stairs</t>
        </is>
      </c>
      <c r="B57" s="16" t="n">
        <v>1</v>
      </c>
      <c r="C57" s="15" t="inlineStr">
        <is>
          <t>set</t>
        </is>
      </c>
      <c r="D57" s="17" t="n">
        <v>550</v>
      </c>
      <c r="E57" s="18">
        <f>IF(B57="","",B57*D57)</f>
        <v/>
      </c>
    </row>
    <row r="58">
      <c r="A58" s="15" t="inlineStr">
        <is>
          <t>Install railings and balusters</t>
        </is>
      </c>
      <c r="B58" s="16" t="n">
        <v>48</v>
      </c>
      <c r="C58" s="15" t="inlineStr">
        <is>
          <t>lin ft</t>
        </is>
      </c>
      <c r="D58" s="17" t="n">
        <v>12</v>
      </c>
      <c r="E58" s="18">
        <f>IF(B58="","",B58*D58)</f>
        <v/>
      </c>
    </row>
    <row r="59">
      <c r="A59" s="15" t="inlineStr">
        <is>
          <t>Stain/seal application</t>
        </is>
      </c>
      <c r="B59" s="16" t="n">
        <v>320</v>
      </c>
      <c r="C59" s="15" t="inlineStr">
        <is>
          <t>sq ft</t>
        </is>
      </c>
      <c r="D59" s="17" t="n">
        <v>1.25</v>
      </c>
      <c r="E59" s="18">
        <f>IF(B59="","",B59*D59)</f>
        <v/>
      </c>
    </row>
    <row r="60">
      <c r="A60" s="15" t="inlineStr">
        <is>
          <t>Cleanup and debris removal</t>
        </is>
      </c>
      <c r="B60" s="16" t="n">
        <v>1</v>
      </c>
      <c r="C60" s="15" t="inlineStr">
        <is>
          <t>lot</t>
        </is>
      </c>
      <c r="D60" s="17" t="n">
        <v>300</v>
      </c>
      <c r="E60" s="18">
        <f>IF(B60="","",B60*D60)</f>
        <v/>
      </c>
    </row>
    <row r="61">
      <c r="A61" s="15" t="inlineStr"/>
      <c r="B61" s="16" t="n"/>
      <c r="C61" s="15" t="inlineStr"/>
      <c r="D61" s="17" t="n"/>
      <c r="E61" s="18">
        <f>IF(B61="","",B61*D61)</f>
        <v/>
      </c>
    </row>
    <row r="62">
      <c r="A62" s="15" t="inlineStr"/>
      <c r="B62" s="16" t="n"/>
      <c r="C62" s="15" t="inlineStr"/>
      <c r="D62" s="17" t="n"/>
      <c r="E62" s="18">
        <f>IF(B62="","",B62*D62)</f>
        <v/>
      </c>
    </row>
    <row r="63">
      <c r="A63" s="15" t="inlineStr"/>
      <c r="B63" s="16" t="n"/>
      <c r="C63" s="15" t="inlineStr"/>
      <c r="D63" s="17" t="n"/>
      <c r="E63" s="18">
        <f>IF(B63="","",B63*D63)</f>
        <v/>
      </c>
    </row>
    <row r="64">
      <c r="A64" s="19" t="inlineStr">
        <is>
          <t>Labor Subtotal</t>
        </is>
      </c>
      <c r="B64" s="20" t="n"/>
      <c r="C64" s="20" t="n"/>
      <c r="D64" s="20" t="n"/>
      <c r="E64" s="21">
        <f>SUM(E51:E63)</f>
        <v/>
      </c>
    </row>
    <row r="66">
      <c r="A66" s="13" t="inlineStr">
        <is>
          <t>Equipment and Other Costs</t>
        </is>
      </c>
      <c r="B66" s="13" t="inlineStr">
        <is>
          <t>Qty</t>
        </is>
      </c>
      <c r="C66" s="13" t="inlineStr">
        <is>
          <t>Unit</t>
        </is>
      </c>
      <c r="D66" s="14" t="inlineStr">
        <is>
          <t>Unit Cost</t>
        </is>
      </c>
      <c r="E66" s="14" t="inlineStr">
        <is>
          <t>Total</t>
        </is>
      </c>
    </row>
    <row r="67">
      <c r="A67" s="15" t="inlineStr">
        <is>
          <t>Permit fee</t>
        </is>
      </c>
      <c r="B67" s="16" t="n">
        <v>1</v>
      </c>
      <c r="C67" s="15" t="inlineStr">
        <is>
          <t>each</t>
        </is>
      </c>
      <c r="D67" s="17" t="n">
        <v>350</v>
      </c>
      <c r="E67" s="18">
        <f>IF(B67="","",B67*D67)</f>
        <v/>
      </c>
    </row>
    <row r="68">
      <c r="A68" s="15" t="inlineStr">
        <is>
          <t>Concrete mixer rental</t>
        </is>
      </c>
      <c r="B68" s="16" t="n">
        <v>1</v>
      </c>
      <c r="C68" s="15" t="inlineStr">
        <is>
          <t>day</t>
        </is>
      </c>
      <c r="D68" s="17" t="n">
        <v>75</v>
      </c>
      <c r="E68" s="18">
        <f>IF(B68="","",B68*D68)</f>
        <v/>
      </c>
    </row>
    <row r="69">
      <c r="A69" s="15" t="inlineStr">
        <is>
          <t>Material delivery</t>
        </is>
      </c>
      <c r="B69" s="16" t="n">
        <v>1</v>
      </c>
      <c r="C69" s="15" t="inlineStr">
        <is>
          <t>each</t>
        </is>
      </c>
      <c r="D69" s="17" t="n">
        <v>150</v>
      </c>
      <c r="E69" s="18">
        <f>IF(B69="","",B69*D69)</f>
        <v/>
      </c>
    </row>
    <row r="70">
      <c r="A70" s="15" t="inlineStr">
        <is>
          <t>Dumpster rental (construction debris)</t>
        </is>
      </c>
      <c r="B70" s="16" t="n">
        <v>1</v>
      </c>
      <c r="C70" s="15" t="inlineStr">
        <is>
          <t>each</t>
        </is>
      </c>
      <c r="D70" s="17" t="n">
        <v>400</v>
      </c>
      <c r="E70" s="18">
        <f>IF(B70="","",B70*D70)</f>
        <v/>
      </c>
    </row>
    <row r="71">
      <c r="A71" s="15" t="inlineStr"/>
      <c r="B71" s="16" t="n"/>
      <c r="C71" s="15" t="inlineStr"/>
      <c r="D71" s="17" t="n"/>
      <c r="E71" s="18">
        <f>IF(B71="","",B71*D71)</f>
        <v/>
      </c>
    </row>
    <row r="72">
      <c r="A72" s="15" t="inlineStr"/>
      <c r="B72" s="16" t="n"/>
      <c r="C72" s="15" t="inlineStr"/>
      <c r="D72" s="17" t="n"/>
      <c r="E72" s="18">
        <f>IF(B72="","",B72*D72)</f>
        <v/>
      </c>
    </row>
    <row r="73">
      <c r="A73" s="15" t="inlineStr"/>
      <c r="B73" s="16" t="n"/>
      <c r="C73" s="15" t="inlineStr"/>
      <c r="D73" s="17" t="n"/>
      <c r="E73" s="18">
        <f>IF(B73="","",B73*D73)</f>
        <v/>
      </c>
    </row>
    <row r="74">
      <c r="A74" s="19" t="inlineStr">
        <is>
          <t>Equipment and Other Costs Subtotal</t>
        </is>
      </c>
      <c r="B74" s="20" t="n"/>
      <c r="C74" s="20" t="n"/>
      <c r="D74" s="20" t="n"/>
      <c r="E74" s="21">
        <f>SUM(E67:E73)</f>
        <v/>
      </c>
    </row>
    <row r="76">
      <c r="A76" s="22" t="inlineStr">
        <is>
          <t>Summary</t>
        </is>
      </c>
    </row>
    <row r="77">
      <c r="A77" s="23" t="inlineStr">
        <is>
          <t>Foundation and Framing Materials</t>
        </is>
      </c>
      <c r="E77" s="24">
        <f>E26</f>
        <v/>
      </c>
    </row>
    <row r="78">
      <c r="A78" s="23" t="inlineStr">
        <is>
          <t>Decking and Surface Materials</t>
        </is>
      </c>
      <c r="E78" s="24">
        <f>E35</f>
        <v/>
      </c>
    </row>
    <row r="79">
      <c r="A79" s="23" t="inlineStr">
        <is>
          <t>Railing and Stair Materials</t>
        </is>
      </c>
      <c r="E79" s="24">
        <f>E48</f>
        <v/>
      </c>
    </row>
    <row r="80">
      <c r="A80" s="23" t="inlineStr">
        <is>
          <t>Labor</t>
        </is>
      </c>
      <c r="E80" s="24">
        <f>E64</f>
        <v/>
      </c>
    </row>
    <row r="81">
      <c r="A81" s="23" t="inlineStr">
        <is>
          <t>Equipment and Other Costs</t>
        </is>
      </c>
      <c r="E81" s="24">
        <f>E74</f>
        <v/>
      </c>
    </row>
    <row r="82">
      <c r="A82" s="7" t="inlineStr">
        <is>
          <t>Direct Cost Subtotal</t>
        </is>
      </c>
      <c r="E82" s="25">
        <f>E26+E35+E48+E64+E74</f>
        <v/>
      </c>
    </row>
    <row r="83">
      <c r="A83" s="23" t="inlineStr">
        <is>
          <t>Overhead</t>
        </is>
      </c>
      <c r="D83" s="26" t="n">
        <v>0.15</v>
      </c>
      <c r="E83" s="24">
        <f>E82*D83</f>
        <v/>
      </c>
    </row>
    <row r="84">
      <c r="A84" s="23" t="inlineStr">
        <is>
          <t>Profit (on direct cost + overhead)</t>
        </is>
      </c>
      <c r="D84" s="26" t="n">
        <v>0.12</v>
      </c>
      <c r="E84" s="24">
        <f>(E82+E83)*D84</f>
        <v/>
      </c>
    </row>
    <row r="85">
      <c r="A85" s="27" t="inlineStr">
        <is>
          <t>TOTAL ESTIMATE</t>
        </is>
      </c>
      <c r="B85" s="28" t="n"/>
      <c r="C85" s="28" t="n"/>
      <c r="D85" s="28" t="n"/>
      <c r="E85" s="29">
        <f>E82+E83+E84</f>
        <v/>
      </c>
    </row>
    <row r="87">
      <c r="A87" s="7" t="inlineStr">
        <is>
          <t>Scope of work</t>
        </is>
      </c>
    </row>
    <row r="88" ht="15" customHeight="1">
      <c r="A88" s="30" t="inlineStr">
        <is>
          <t>[Describe the work included in this estimate.]</t>
        </is>
      </c>
    </row>
    <row r="90">
      <c r="A90" s="7" t="inlineStr">
        <is>
          <t>Exclusions</t>
        </is>
      </c>
    </row>
    <row r="91" ht="30" customHeight="1">
      <c r="A91" s="30" t="inlineStr">
        <is>
          <t>[List anything not included, such as permits, repairs to hidden conditions, or work by others.]</t>
        </is>
      </c>
    </row>
    <row r="93">
      <c r="A93" s="7" t="inlineStr">
        <is>
          <t>Timeline</t>
        </is>
      </c>
    </row>
    <row r="94" ht="15" customHeight="1">
      <c r="A94" s="30" t="inlineStr">
        <is>
          <t>Estimated [X] working days from start, weather and inspections permitting.</t>
        </is>
      </c>
    </row>
    <row r="96">
      <c r="A96" s="7" t="inlineStr">
        <is>
          <t>Payment terms</t>
        </is>
      </c>
    </row>
    <row r="97" ht="15" customHeight="1">
      <c r="A97" s="30" t="inlineStr">
        <is>
          <t>50% deposit at scheduling, 50% due at completion.</t>
        </is>
      </c>
    </row>
    <row r="99">
      <c r="A99" s="7" t="inlineStr">
        <is>
          <t>Warranty</t>
        </is>
      </c>
    </row>
    <row r="100" ht="15" customHeight="1">
      <c r="A100" s="30" t="inlineStr">
        <is>
          <t>1-year workmanship warranty. Manufacturer warranties apply to materials.</t>
        </is>
      </c>
    </row>
    <row r="102">
      <c r="A102" s="7" t="inlineStr">
        <is>
          <t>License and insurance</t>
        </is>
      </c>
    </row>
    <row r="103" ht="15" customHeight="1">
      <c r="A103" s="30" t="inlineStr">
        <is>
          <t>License #[number]. Insured by [carrier], policy #[number].</t>
        </is>
      </c>
    </row>
    <row r="105">
      <c r="A105" s="23" t="inlineStr">
        <is>
          <t>Customer signature: ______________________________</t>
        </is>
      </c>
      <c r="D105" s="23" t="inlineStr">
        <is>
          <t>Date: ____________</t>
        </is>
      </c>
    </row>
    <row r="107">
      <c r="A107" s="31" t="inlineStr">
        <is>
          <t>Template by Projul · projul.com</t>
        </is>
      </c>
    </row>
  </sheetData>
  <mergeCells count="8">
    <mergeCell ref="A91:E91"/>
    <mergeCell ref="A100:E100"/>
    <mergeCell ref="A10:E10"/>
    <mergeCell ref="A94:E94"/>
    <mergeCell ref="A1:E1"/>
    <mergeCell ref="A103:E103"/>
    <mergeCell ref="A97:E97"/>
    <mergeCell ref="A88:E88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Deck Building Estimate: Composite Deck Build (16x20, 320 sq ft)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uses composite decking (Trex, TimberTech, or similar) with aluminum railings. The substructure is still pressure-treated lumber, but the surface materials are higher-end with a longer lifespan.</t>
        </is>
      </c>
    </row>
    <row r="12">
      <c r="A12" s="13" t="inlineStr">
        <is>
          <t>Foundation and Framing 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Concrete footings (sono tubes + concrete)</t>
        </is>
      </c>
      <c r="B13" s="16" t="n">
        <v>9</v>
      </c>
      <c r="C13" s="15" t="inlineStr">
        <is>
          <t>each</t>
        </is>
      </c>
      <c r="D13" s="17" t="n">
        <v>45</v>
      </c>
      <c r="E13" s="18">
        <f>IF(B13="","",B13*D13)</f>
        <v/>
      </c>
    </row>
    <row r="14">
      <c r="A14" s="15" t="inlineStr">
        <is>
          <t>Post bases (adjustable, galvanized)</t>
        </is>
      </c>
      <c r="B14" s="16" t="n">
        <v>9</v>
      </c>
      <c r="C14" s="15" t="inlineStr">
        <is>
          <t>each</t>
        </is>
      </c>
      <c r="D14" s="17" t="n">
        <v>28</v>
      </c>
      <c r="E14" s="18">
        <f>IF(B14="","",B14*D14)</f>
        <v/>
      </c>
    </row>
    <row r="15">
      <c r="A15" s="15" t="inlineStr">
        <is>
          <t>6x6 pressure-treated posts (8 ft)</t>
        </is>
      </c>
      <c r="B15" s="16" t="n">
        <v>9</v>
      </c>
      <c r="C15" s="15" t="inlineStr">
        <is>
          <t>each</t>
        </is>
      </c>
      <c r="D15" s="17" t="n">
        <v>32</v>
      </c>
      <c r="E15" s="18">
        <f>IF(B15="","",B15*D15)</f>
        <v/>
      </c>
    </row>
    <row r="16">
      <c r="A16" s="15" t="inlineStr">
        <is>
          <t>2x10 pressure-treated joists (16 ft)</t>
        </is>
      </c>
      <c r="B16" s="16" t="n">
        <v>22</v>
      </c>
      <c r="C16" s="15" t="inlineStr">
        <is>
          <t>each</t>
        </is>
      </c>
      <c r="D16" s="17" t="n">
        <v>28</v>
      </c>
      <c r="E16" s="18">
        <f>IF(B16="","",B16*D16)</f>
        <v/>
      </c>
    </row>
    <row r="17">
      <c r="A17" s="15" t="inlineStr">
        <is>
          <t>2x10 pressure-treated beam stock (16 ft)</t>
        </is>
      </c>
      <c r="B17" s="16" t="n">
        <v>6</v>
      </c>
      <c r="C17" s="15" t="inlineStr">
        <is>
          <t>each</t>
        </is>
      </c>
      <c r="D17" s="17" t="n">
        <v>28</v>
      </c>
      <c r="E17" s="18">
        <f>IF(B17="","",B17*D17)</f>
        <v/>
      </c>
    </row>
    <row r="18">
      <c r="A18" s="15" t="inlineStr">
        <is>
          <t>2x10 pressure-treated ledger board (16 ft)</t>
        </is>
      </c>
      <c r="B18" s="16" t="n">
        <v>2</v>
      </c>
      <c r="C18" s="15" t="inlineStr">
        <is>
          <t>each</t>
        </is>
      </c>
      <c r="D18" s="17" t="n">
        <v>28</v>
      </c>
      <c r="E18" s="18">
        <f>IF(B18="","",B18*D18)</f>
        <v/>
      </c>
    </row>
    <row r="19">
      <c r="A19" s="15" t="inlineStr">
        <is>
          <t>Ledger board flashing (aluminum)</t>
        </is>
      </c>
      <c r="B19" s="16" t="n">
        <v>20</v>
      </c>
      <c r="C19" s="15" t="inlineStr">
        <is>
          <t>lin ft</t>
        </is>
      </c>
      <c r="D19" s="17" t="n">
        <v>3.5</v>
      </c>
      <c r="E19" s="18">
        <f>IF(B19="","",B19*D19)</f>
        <v/>
      </c>
    </row>
    <row r="20">
      <c r="A20" s="15" t="inlineStr">
        <is>
          <t>Joist hangers (2x10)</t>
        </is>
      </c>
      <c r="B20" s="16" t="n">
        <v>22</v>
      </c>
      <c r="C20" s="15" t="inlineStr">
        <is>
          <t>each</t>
        </is>
      </c>
      <c r="D20" s="17" t="n">
        <v>4.5</v>
      </c>
      <c r="E20" s="18">
        <f>IF(B20="","",B20*D20)</f>
        <v/>
      </c>
    </row>
    <row r="21">
      <c r="A21" s="15" t="inlineStr">
        <is>
          <t>Structural screws and bolts</t>
        </is>
      </c>
      <c r="B21" s="16" t="n">
        <v>1</v>
      </c>
      <c r="C21" s="15" t="inlineStr">
        <is>
          <t>lot</t>
        </is>
      </c>
      <c r="D21" s="17" t="n">
        <v>180</v>
      </c>
      <c r="E21" s="18">
        <f>IF(B21="","",B21*D21)</f>
        <v/>
      </c>
    </row>
    <row r="22">
      <c r="A22" s="15" t="inlineStr">
        <is>
          <t>Lag bolts for ledger (1/2" x 4")</t>
        </is>
      </c>
      <c r="B22" s="16" t="n">
        <v>20</v>
      </c>
      <c r="C22" s="15" t="inlineStr">
        <is>
          <t>each</t>
        </is>
      </c>
      <c r="D22" s="17" t="n">
        <v>3</v>
      </c>
      <c r="E22" s="18">
        <f>IF(B22="","",B22*D22)</f>
        <v/>
      </c>
    </row>
    <row r="23">
      <c r="A23" s="15" t="inlineStr"/>
      <c r="B23" s="16" t="n"/>
      <c r="C23" s="15" t="inlineStr"/>
      <c r="D23" s="17" t="n"/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5" t="inlineStr"/>
      <c r="B25" s="16" t="n"/>
      <c r="C25" s="15" t="inlineStr"/>
      <c r="D25" s="17" t="n"/>
      <c r="E25" s="18">
        <f>IF(B25="","",B25*D25)</f>
        <v/>
      </c>
    </row>
    <row r="26">
      <c r="A26" s="19" t="inlineStr">
        <is>
          <t>Foundation and Framing Materials Subtotal</t>
        </is>
      </c>
      <c r="B26" s="20" t="n"/>
      <c r="C26" s="20" t="n"/>
      <c r="D26" s="20" t="n"/>
      <c r="E26" s="21">
        <f>SUM(E13:E25)</f>
        <v/>
      </c>
    </row>
    <row r="28">
      <c r="A28" s="13" t="inlineStr">
        <is>
          <t>Composite Decking and Surface Materials</t>
        </is>
      </c>
      <c r="B28" s="13" t="inlineStr">
        <is>
          <t>Qty</t>
        </is>
      </c>
      <c r="C28" s="13" t="inlineStr">
        <is>
          <t>Unit</t>
        </is>
      </c>
      <c r="D28" s="14" t="inlineStr">
        <is>
          <t>Unit Cost</t>
        </is>
      </c>
      <c r="E28" s="14" t="inlineStr">
        <is>
          <t>Total</t>
        </is>
      </c>
    </row>
    <row r="29">
      <c r="A29" s="15" t="inlineStr">
        <is>
          <t>Composite decking boards (16 ft, grooved)</t>
        </is>
      </c>
      <c r="B29" s="16" t="n">
        <v>44</v>
      </c>
      <c r="C29" s="15" t="inlineStr">
        <is>
          <t>boards</t>
        </is>
      </c>
      <c r="D29" s="17" t="n">
        <v>48</v>
      </c>
      <c r="E29" s="18">
        <f>IF(B29="","",B29*D29)</f>
        <v/>
      </c>
    </row>
    <row r="30">
      <c r="A30" s="15" t="inlineStr">
        <is>
          <t>Hidden fastener clips</t>
        </is>
      </c>
      <c r="B30" s="16" t="n">
        <v>320</v>
      </c>
      <c r="C30" s="15" t="inlineStr">
        <is>
          <t>each</t>
        </is>
      </c>
      <c r="D30" s="17" t="n">
        <v>1.25</v>
      </c>
      <c r="E30" s="18">
        <f>IF(B30="","",B30*D30)</f>
        <v/>
      </c>
    </row>
    <row r="31">
      <c r="A31" s="15" t="inlineStr">
        <is>
          <t>Fascia boards (composite, 12 ft)</t>
        </is>
      </c>
      <c r="B31" s="16" t="n">
        <v>6</v>
      </c>
      <c r="C31" s="15" t="inlineStr">
        <is>
          <t>each</t>
        </is>
      </c>
      <c r="D31" s="17" t="n">
        <v>55</v>
      </c>
      <c r="E31" s="18">
        <f>IF(B31="","",B31*D31)</f>
        <v/>
      </c>
    </row>
    <row r="32">
      <c r="A32" s="15" t="inlineStr">
        <is>
          <t>Starter clips and end caps</t>
        </is>
      </c>
      <c r="B32" s="16" t="n">
        <v>1</v>
      </c>
      <c r="C32" s="15" t="inlineStr">
        <is>
          <t>kit</t>
        </is>
      </c>
      <c r="D32" s="17" t="n">
        <v>45</v>
      </c>
      <c r="E32" s="18">
        <f>IF(B32="","",B32*D32)</f>
        <v/>
      </c>
    </row>
    <row r="33">
      <c r="A33" s="15" t="inlineStr"/>
      <c r="B33" s="16" t="n"/>
      <c r="C33" s="15" t="inlineStr"/>
      <c r="D33" s="17" t="n"/>
      <c r="E33" s="18">
        <f>IF(B33="","",B33*D33)</f>
        <v/>
      </c>
    </row>
    <row r="34">
      <c r="A34" s="15" t="inlineStr"/>
      <c r="B34" s="16" t="n"/>
      <c r="C34" s="15" t="inlineStr"/>
      <c r="D34" s="17" t="n"/>
      <c r="E34" s="18">
        <f>IF(B34="","",B34*D34)</f>
        <v/>
      </c>
    </row>
    <row r="35">
      <c r="A35" s="15" t="inlineStr"/>
      <c r="B35" s="16" t="n"/>
      <c r="C35" s="15" t="inlineStr"/>
      <c r="D35" s="17" t="n"/>
      <c r="E35" s="18">
        <f>IF(B35="","",B35*D35)</f>
        <v/>
      </c>
    </row>
    <row r="36">
      <c r="A36" s="19" t="inlineStr">
        <is>
          <t>Composite Decking and Surface Materials Subtotal</t>
        </is>
      </c>
      <c r="B36" s="20" t="n"/>
      <c r="C36" s="20" t="n"/>
      <c r="D36" s="20" t="n"/>
      <c r="E36" s="21">
        <f>SUM(E29:E35)</f>
        <v/>
      </c>
    </row>
    <row r="38">
      <c r="A38" s="13" t="inlineStr">
        <is>
          <t>Railing and Stair Materials</t>
        </is>
      </c>
      <c r="B38" s="13" t="inlineStr">
        <is>
          <t>Qty</t>
        </is>
      </c>
      <c r="C38" s="13" t="inlineStr">
        <is>
          <t>Unit</t>
        </is>
      </c>
      <c r="D38" s="14" t="inlineStr">
        <is>
          <t>Unit Cost</t>
        </is>
      </c>
      <c r="E38" s="14" t="inlineStr">
        <is>
          <t>Total</t>
        </is>
      </c>
    </row>
    <row r="39">
      <c r="A39" s="15" t="inlineStr">
        <is>
          <t>Aluminum railing sections (6 ft)</t>
        </is>
      </c>
      <c r="B39" s="16" t="n">
        <v>8</v>
      </c>
      <c r="C39" s="15" t="inlineStr">
        <is>
          <t>sections</t>
        </is>
      </c>
      <c r="D39" s="17" t="n">
        <v>120</v>
      </c>
      <c r="E39" s="18">
        <f>IF(B39="","",B39*D39)</f>
        <v/>
      </c>
    </row>
    <row r="40">
      <c r="A40" s="15" t="inlineStr">
        <is>
          <t>Aluminum railing posts</t>
        </is>
      </c>
      <c r="B40" s="16" t="n">
        <v>14</v>
      </c>
      <c r="C40" s="15" t="inlineStr">
        <is>
          <t>each</t>
        </is>
      </c>
      <c r="D40" s="17" t="n">
        <v>45</v>
      </c>
      <c r="E40" s="18">
        <f>IF(B40="","",B40*D40)</f>
        <v/>
      </c>
    </row>
    <row r="41">
      <c r="A41" s="15" t="inlineStr">
        <is>
          <t>Post mounts and hardware</t>
        </is>
      </c>
      <c r="B41" s="16" t="n">
        <v>14</v>
      </c>
      <c r="C41" s="15" t="inlineStr">
        <is>
          <t>each</t>
        </is>
      </c>
      <c r="D41" s="17" t="n">
        <v>18</v>
      </c>
      <c r="E41" s="18">
        <f>IF(B41="","",B41*D41)</f>
        <v/>
      </c>
    </row>
    <row r="42">
      <c r="A42" s="15" t="inlineStr">
        <is>
          <t>Composite stair treads (48")</t>
        </is>
      </c>
      <c r="B42" s="16" t="n">
        <v>8</v>
      </c>
      <c r="C42" s="15" t="inlineStr">
        <is>
          <t>each</t>
        </is>
      </c>
      <c r="D42" s="17" t="n">
        <v>35</v>
      </c>
      <c r="E42" s="18">
        <f>IF(B42="","",B42*D42)</f>
        <v/>
      </c>
    </row>
    <row r="43">
      <c r="A43" s="15" t="inlineStr">
        <is>
          <t>Stair stringers (pressure-treated, 2x12)</t>
        </is>
      </c>
      <c r="B43" s="16" t="n">
        <v>3</v>
      </c>
      <c r="C43" s="15" t="inlineStr">
        <is>
          <t>each</t>
        </is>
      </c>
      <c r="D43" s="17" t="n">
        <v>24</v>
      </c>
      <c r="E43" s="18">
        <f>IF(B43="","",B43*D43)</f>
        <v/>
      </c>
    </row>
    <row r="44">
      <c r="A44" s="15" t="inlineStr">
        <is>
          <t>Stair railing section (aluminum)</t>
        </is>
      </c>
      <c r="B44" s="16" t="n">
        <v>1</v>
      </c>
      <c r="C44" s="15" t="inlineStr">
        <is>
          <t>section</t>
        </is>
      </c>
      <c r="D44" s="17" t="n">
        <v>180</v>
      </c>
      <c r="E44" s="18">
        <f>IF(B44="","",B44*D44)</f>
        <v/>
      </c>
    </row>
    <row r="45">
      <c r="A45" s="15" t="inlineStr"/>
      <c r="B45" s="16" t="n"/>
      <c r="C45" s="15" t="inlineStr"/>
      <c r="D45" s="17" t="n"/>
      <c r="E45" s="18">
        <f>IF(B45="","",B45*D45)</f>
        <v/>
      </c>
    </row>
    <row r="46">
      <c r="A46" s="15" t="inlineStr"/>
      <c r="B46" s="16" t="n"/>
      <c r="C46" s="15" t="inlineStr"/>
      <c r="D46" s="17" t="n"/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9" t="inlineStr">
        <is>
          <t>Railing and Stair Materials Subtotal</t>
        </is>
      </c>
      <c r="B48" s="20" t="n"/>
      <c r="C48" s="20" t="n"/>
      <c r="D48" s="20" t="n"/>
      <c r="E48" s="21">
        <f>SUM(E39:E47)</f>
        <v/>
      </c>
    </row>
    <row r="50">
      <c r="A50" s="13" t="inlineStr">
        <is>
          <t>Labor</t>
        </is>
      </c>
      <c r="B50" s="13" t="inlineStr">
        <is>
          <t>Qty</t>
        </is>
      </c>
      <c r="C50" s="13" t="inlineStr">
        <is>
          <t>Unit</t>
        </is>
      </c>
      <c r="D50" s="14" t="inlineStr">
        <is>
          <t>Unit Cost</t>
        </is>
      </c>
      <c r="E50" s="14" t="inlineStr">
        <is>
          <t>Total</t>
        </is>
      </c>
    </row>
    <row r="51">
      <c r="A51" s="15" t="inlineStr">
        <is>
          <t>Layout and footing excavation</t>
        </is>
      </c>
      <c r="B51" s="16" t="n">
        <v>9</v>
      </c>
      <c r="C51" s="15" t="inlineStr">
        <is>
          <t>footings</t>
        </is>
      </c>
      <c r="D51" s="17" t="n">
        <v>55</v>
      </c>
      <c r="E51" s="18">
        <f>IF(B51="","",B51*D51)</f>
        <v/>
      </c>
    </row>
    <row r="52">
      <c r="A52" s="15" t="inlineStr">
        <is>
          <t>Pour and set footings</t>
        </is>
      </c>
      <c r="B52" s="16" t="n">
        <v>9</v>
      </c>
      <c r="C52" s="15" t="inlineStr">
        <is>
          <t>footings</t>
        </is>
      </c>
      <c r="D52" s="17" t="n">
        <v>40</v>
      </c>
      <c r="E52" s="18">
        <f>IF(B52="","",B52*D52)</f>
        <v/>
      </c>
    </row>
    <row r="53">
      <c r="A53" s="15" t="inlineStr">
        <is>
          <t>Set posts and beams</t>
        </is>
      </c>
      <c r="B53" s="16" t="n">
        <v>1</v>
      </c>
      <c r="C53" s="15" t="inlineStr">
        <is>
          <t>lot</t>
        </is>
      </c>
      <c r="D53" s="17" t="n">
        <v>600</v>
      </c>
      <c r="E53" s="18">
        <f>IF(B53="","",B53*D53)</f>
        <v/>
      </c>
    </row>
    <row r="54">
      <c r="A54" s="15" t="inlineStr">
        <is>
          <t>Install ledger board</t>
        </is>
      </c>
      <c r="B54" s="16" t="n">
        <v>1</v>
      </c>
      <c r="C54" s="15" t="inlineStr">
        <is>
          <t>lot</t>
        </is>
      </c>
      <c r="D54" s="17" t="n">
        <v>350</v>
      </c>
      <c r="E54" s="18">
        <f>IF(B54="","",B54*D54)</f>
        <v/>
      </c>
    </row>
    <row r="55">
      <c r="A55" s="15" t="inlineStr">
        <is>
          <t>Frame joists and blocking</t>
        </is>
      </c>
      <c r="B55" s="16" t="n">
        <v>320</v>
      </c>
      <c r="C55" s="15" t="inlineStr">
        <is>
          <t>sq ft</t>
        </is>
      </c>
      <c r="D55" s="17" t="n">
        <v>3</v>
      </c>
      <c r="E55" s="18">
        <f>IF(B55="","",B55*D55)</f>
        <v/>
      </c>
    </row>
    <row r="56">
      <c r="A56" s="15" t="inlineStr">
        <is>
          <t>Install composite decking with hidden clips</t>
        </is>
      </c>
      <c r="B56" s="16" t="n">
        <v>320</v>
      </c>
      <c r="C56" s="15" t="inlineStr">
        <is>
          <t>sq ft</t>
        </is>
      </c>
      <c r="D56" s="17" t="n">
        <v>5</v>
      </c>
      <c r="E56" s="18">
        <f>IF(B56="","",B56*D56)</f>
        <v/>
      </c>
    </row>
    <row r="57">
      <c r="A57" s="15" t="inlineStr">
        <is>
          <t>Install fascia boards</t>
        </is>
      </c>
      <c r="B57" s="16" t="n">
        <v>52</v>
      </c>
      <c r="C57" s="15" t="inlineStr">
        <is>
          <t>lin ft</t>
        </is>
      </c>
      <c r="D57" s="17" t="n">
        <v>6</v>
      </c>
      <c r="E57" s="18">
        <f>IF(B57="","",B57*D57)</f>
        <v/>
      </c>
    </row>
    <row r="58">
      <c r="A58" s="15" t="inlineStr">
        <is>
          <t>Build and install stairs</t>
        </is>
      </c>
      <c r="B58" s="16" t="n">
        <v>1</v>
      </c>
      <c r="C58" s="15" t="inlineStr">
        <is>
          <t>set</t>
        </is>
      </c>
      <c r="D58" s="17" t="n">
        <v>650</v>
      </c>
      <c r="E58" s="18">
        <f>IF(B58="","",B58*D58)</f>
        <v/>
      </c>
    </row>
    <row r="59">
      <c r="A59" s="15" t="inlineStr">
        <is>
          <t>Install aluminum railings</t>
        </is>
      </c>
      <c r="B59" s="16" t="n">
        <v>48</v>
      </c>
      <c r="C59" s="15" t="inlineStr">
        <is>
          <t>lin ft</t>
        </is>
      </c>
      <c r="D59" s="17" t="n">
        <v>15</v>
      </c>
      <c r="E59" s="18">
        <f>IF(B59="","",B59*D59)</f>
        <v/>
      </c>
    </row>
    <row r="60">
      <c r="A60" s="15" t="inlineStr">
        <is>
          <t>Cleanup and debris removal</t>
        </is>
      </c>
      <c r="B60" s="16" t="n">
        <v>1</v>
      </c>
      <c r="C60" s="15" t="inlineStr">
        <is>
          <t>lot</t>
        </is>
      </c>
      <c r="D60" s="17" t="n">
        <v>300</v>
      </c>
      <c r="E60" s="18">
        <f>IF(B60="","",B60*D60)</f>
        <v/>
      </c>
    </row>
    <row r="61">
      <c r="A61" s="15" t="inlineStr"/>
      <c r="B61" s="16" t="n"/>
      <c r="C61" s="15" t="inlineStr"/>
      <c r="D61" s="17" t="n"/>
      <c r="E61" s="18">
        <f>IF(B61="","",B61*D61)</f>
        <v/>
      </c>
    </row>
    <row r="62">
      <c r="A62" s="15" t="inlineStr"/>
      <c r="B62" s="16" t="n"/>
      <c r="C62" s="15" t="inlineStr"/>
      <c r="D62" s="17" t="n"/>
      <c r="E62" s="18">
        <f>IF(B62="","",B62*D62)</f>
        <v/>
      </c>
    </row>
    <row r="63">
      <c r="A63" s="15" t="inlineStr"/>
      <c r="B63" s="16" t="n"/>
      <c r="C63" s="15" t="inlineStr"/>
      <c r="D63" s="17" t="n"/>
      <c r="E63" s="18">
        <f>IF(B63="","",B63*D63)</f>
        <v/>
      </c>
    </row>
    <row r="64">
      <c r="A64" s="19" t="inlineStr">
        <is>
          <t>Labor Subtotal</t>
        </is>
      </c>
      <c r="B64" s="20" t="n"/>
      <c r="C64" s="20" t="n"/>
      <c r="D64" s="20" t="n"/>
      <c r="E64" s="21">
        <f>SUM(E51:E63)</f>
        <v/>
      </c>
    </row>
    <row r="66">
      <c r="A66" s="13" t="inlineStr">
        <is>
          <t>Equipment and Other Costs</t>
        </is>
      </c>
      <c r="B66" s="13" t="inlineStr">
        <is>
          <t>Qty</t>
        </is>
      </c>
      <c r="C66" s="13" t="inlineStr">
        <is>
          <t>Unit</t>
        </is>
      </c>
      <c r="D66" s="14" t="inlineStr">
        <is>
          <t>Unit Cost</t>
        </is>
      </c>
      <c r="E66" s="14" t="inlineStr">
        <is>
          <t>Total</t>
        </is>
      </c>
    </row>
    <row r="67">
      <c r="A67" s="15" t="inlineStr">
        <is>
          <t>Permit fee</t>
        </is>
      </c>
      <c r="B67" s="16" t="n">
        <v>1</v>
      </c>
      <c r="C67" s="15" t="inlineStr">
        <is>
          <t>each</t>
        </is>
      </c>
      <c r="D67" s="17" t="n">
        <v>350</v>
      </c>
      <c r="E67" s="18">
        <f>IF(B67="","",B67*D67)</f>
        <v/>
      </c>
    </row>
    <row r="68">
      <c r="A68" s="15" t="inlineStr">
        <is>
          <t>Concrete mixer rental</t>
        </is>
      </c>
      <c r="B68" s="16" t="n">
        <v>1</v>
      </c>
      <c r="C68" s="15" t="inlineStr">
        <is>
          <t>day</t>
        </is>
      </c>
      <c r="D68" s="17" t="n">
        <v>75</v>
      </c>
      <c r="E68" s="18">
        <f>IF(B68="","",B68*D68)</f>
        <v/>
      </c>
    </row>
    <row r="69">
      <c r="A69" s="15" t="inlineStr">
        <is>
          <t>Material delivery</t>
        </is>
      </c>
      <c r="B69" s="16" t="n">
        <v>1</v>
      </c>
      <c r="C69" s="15" t="inlineStr">
        <is>
          <t>each</t>
        </is>
      </c>
      <c r="D69" s="17" t="n">
        <v>175</v>
      </c>
      <c r="E69" s="18">
        <f>IF(B69="","",B69*D69)</f>
        <v/>
      </c>
    </row>
    <row r="70">
      <c r="A70" s="15" t="inlineStr">
        <is>
          <t>Dumpster rental</t>
        </is>
      </c>
      <c r="B70" s="16" t="n">
        <v>1</v>
      </c>
      <c r="C70" s="15" t="inlineStr">
        <is>
          <t>each</t>
        </is>
      </c>
      <c r="D70" s="17" t="n">
        <v>400</v>
      </c>
      <c r="E70" s="18">
        <f>IF(B70="","",B70*D70)</f>
        <v/>
      </c>
    </row>
    <row r="71">
      <c r="A71" s="15" t="inlineStr"/>
      <c r="B71" s="16" t="n"/>
      <c r="C71" s="15" t="inlineStr"/>
      <c r="D71" s="17" t="n"/>
      <c r="E71" s="18">
        <f>IF(B71="","",B71*D71)</f>
        <v/>
      </c>
    </row>
    <row r="72">
      <c r="A72" s="15" t="inlineStr"/>
      <c r="B72" s="16" t="n"/>
      <c r="C72" s="15" t="inlineStr"/>
      <c r="D72" s="17" t="n"/>
      <c r="E72" s="18">
        <f>IF(B72="","",B72*D72)</f>
        <v/>
      </c>
    </row>
    <row r="73">
      <c r="A73" s="15" t="inlineStr"/>
      <c r="B73" s="16" t="n"/>
      <c r="C73" s="15" t="inlineStr"/>
      <c r="D73" s="17" t="n"/>
      <c r="E73" s="18">
        <f>IF(B73="","",B73*D73)</f>
        <v/>
      </c>
    </row>
    <row r="74">
      <c r="A74" s="19" t="inlineStr">
        <is>
          <t>Equipment and Other Costs Subtotal</t>
        </is>
      </c>
      <c r="B74" s="20" t="n"/>
      <c r="C74" s="20" t="n"/>
      <c r="D74" s="20" t="n"/>
      <c r="E74" s="21">
        <f>SUM(E67:E73)</f>
        <v/>
      </c>
    </row>
    <row r="76">
      <c r="A76" s="22" t="inlineStr">
        <is>
          <t>Summary</t>
        </is>
      </c>
    </row>
    <row r="77">
      <c r="A77" s="23" t="inlineStr">
        <is>
          <t>Foundation and Framing Materials</t>
        </is>
      </c>
      <c r="E77" s="24">
        <f>E26</f>
        <v/>
      </c>
    </row>
    <row r="78">
      <c r="A78" s="23" t="inlineStr">
        <is>
          <t>Composite Decking and Surface Materials</t>
        </is>
      </c>
      <c r="E78" s="24">
        <f>E36</f>
        <v/>
      </c>
    </row>
    <row r="79">
      <c r="A79" s="23" t="inlineStr">
        <is>
          <t>Railing and Stair Materials</t>
        </is>
      </c>
      <c r="E79" s="24">
        <f>E48</f>
        <v/>
      </c>
    </row>
    <row r="80">
      <c r="A80" s="23" t="inlineStr">
        <is>
          <t>Labor</t>
        </is>
      </c>
      <c r="E80" s="24">
        <f>E64</f>
        <v/>
      </c>
    </row>
    <row r="81">
      <c r="A81" s="23" t="inlineStr">
        <is>
          <t>Equipment and Other Costs</t>
        </is>
      </c>
      <c r="E81" s="24">
        <f>E74</f>
        <v/>
      </c>
    </row>
    <row r="82">
      <c r="A82" s="7" t="inlineStr">
        <is>
          <t>Direct Cost Subtotal</t>
        </is>
      </c>
      <c r="E82" s="25">
        <f>E26+E36+E48+E64+E74</f>
        <v/>
      </c>
    </row>
    <row r="83">
      <c r="A83" s="23" t="inlineStr">
        <is>
          <t>Overhead</t>
        </is>
      </c>
      <c r="D83" s="26" t="n">
        <v>0.15</v>
      </c>
      <c r="E83" s="24">
        <f>E82*D83</f>
        <v/>
      </c>
    </row>
    <row r="84">
      <c r="A84" s="23" t="inlineStr">
        <is>
          <t>Profit (on direct cost + overhead)</t>
        </is>
      </c>
      <c r="D84" s="26" t="n">
        <v>0.12</v>
      </c>
      <c r="E84" s="24">
        <f>(E82+E83)*D84</f>
        <v/>
      </c>
    </row>
    <row r="85">
      <c r="A85" s="27" t="inlineStr">
        <is>
          <t>TOTAL ESTIMATE</t>
        </is>
      </c>
      <c r="B85" s="28" t="n"/>
      <c r="C85" s="28" t="n"/>
      <c r="D85" s="28" t="n"/>
      <c r="E85" s="29">
        <f>E82+E83+E84</f>
        <v/>
      </c>
    </row>
    <row r="87">
      <c r="A87" s="7" t="inlineStr">
        <is>
          <t>Scope of work</t>
        </is>
      </c>
    </row>
    <row r="88" ht="15" customHeight="1">
      <c r="A88" s="30" t="inlineStr">
        <is>
          <t>[Describe the work included in this estimate.]</t>
        </is>
      </c>
    </row>
    <row r="90">
      <c r="A90" s="7" t="inlineStr">
        <is>
          <t>Exclusions</t>
        </is>
      </c>
    </row>
    <row r="91" ht="30" customHeight="1">
      <c r="A91" s="30" t="inlineStr">
        <is>
          <t>[List anything not included, such as permits, repairs to hidden conditions, or work by others.]</t>
        </is>
      </c>
    </row>
    <row r="93">
      <c r="A93" s="7" t="inlineStr">
        <is>
          <t>Timeline</t>
        </is>
      </c>
    </row>
    <row r="94" ht="15" customHeight="1">
      <c r="A94" s="30" t="inlineStr">
        <is>
          <t>Estimated [X] working days from start, weather and inspections permitting.</t>
        </is>
      </c>
    </row>
    <row r="96">
      <c r="A96" s="7" t="inlineStr">
        <is>
          <t>Payment terms</t>
        </is>
      </c>
    </row>
    <row r="97" ht="15" customHeight="1">
      <c r="A97" s="30" t="inlineStr">
        <is>
          <t>50% deposit at scheduling, 50% due at completion.</t>
        </is>
      </c>
    </row>
    <row r="99">
      <c r="A99" s="7" t="inlineStr">
        <is>
          <t>Warranty</t>
        </is>
      </c>
    </row>
    <row r="100" ht="15" customHeight="1">
      <c r="A100" s="30" t="inlineStr">
        <is>
          <t>1-year workmanship warranty. Manufacturer warranties apply to materials.</t>
        </is>
      </c>
    </row>
    <row r="102">
      <c r="A102" s="7" t="inlineStr">
        <is>
          <t>License and insurance</t>
        </is>
      </c>
    </row>
    <row r="103" ht="15" customHeight="1">
      <c r="A103" s="30" t="inlineStr">
        <is>
          <t>License #[number]. Insured by [carrier], policy #[number].</t>
        </is>
      </c>
    </row>
    <row r="105">
      <c r="A105" s="23" t="inlineStr">
        <is>
          <t>Customer signature: ______________________________</t>
        </is>
      </c>
      <c r="D105" s="23" t="inlineStr">
        <is>
          <t>Date: ____________</t>
        </is>
      </c>
    </row>
    <row r="107">
      <c r="A107" s="31" t="inlineStr">
        <is>
          <t>Template by Projul · projul.com</t>
        </is>
      </c>
    </row>
  </sheetData>
  <mergeCells count="8">
    <mergeCell ref="A91:E91"/>
    <mergeCell ref="A100:E100"/>
    <mergeCell ref="A10:E10"/>
    <mergeCell ref="A94:E94"/>
    <mergeCell ref="A1:E1"/>
    <mergeCell ref="A103:E103"/>
    <mergeCell ref="A97:E97"/>
    <mergeCell ref="A88:E88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Deck Building Estimate: Deck Repair and Restoration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common deck repairs: replacing rotted boards, fixing structural issues, re-staining, and bringing an older deck up to code. These jobs vary widely, so adjust the quantities to match your specific project.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5/4x6 pressure-treated decking (replacement)</t>
        </is>
      </c>
      <c r="B13" s="16" t="n">
        <v>12</v>
      </c>
      <c r="C13" s="15" t="inlineStr">
        <is>
          <t>boards</t>
        </is>
      </c>
      <c r="D13" s="17" t="n">
        <v>22</v>
      </c>
      <c r="E13" s="18">
        <f>IF(B13="","",B13*D13)</f>
        <v/>
      </c>
    </row>
    <row r="14">
      <c r="A14" s="15" t="inlineStr">
        <is>
          <t>2x10 joist stock (for sistering/replacement)</t>
        </is>
      </c>
      <c r="B14" s="16" t="n">
        <v>4</v>
      </c>
      <c r="C14" s="15" t="inlineStr">
        <is>
          <t>each</t>
        </is>
      </c>
      <c r="D14" s="17" t="n">
        <v>28</v>
      </c>
      <c r="E14" s="18">
        <f>IF(B14="","",B14*D14)</f>
        <v/>
      </c>
    </row>
    <row r="15">
      <c r="A15" s="15" t="inlineStr">
        <is>
          <t>2x2 balusters (replacement)</t>
        </is>
      </c>
      <c r="B15" s="16" t="n">
        <v>20</v>
      </c>
      <c r="C15" s="15" t="inlineStr">
        <is>
          <t>each</t>
        </is>
      </c>
      <c r="D15" s="17" t="n">
        <v>3.5</v>
      </c>
      <c r="E15" s="18">
        <f>IF(B15="","",B15*D15)</f>
        <v/>
      </c>
    </row>
    <row r="16">
      <c r="A16" s="15" t="inlineStr">
        <is>
          <t>Stair treads (replacement)</t>
        </is>
      </c>
      <c r="B16" s="16" t="n">
        <v>4</v>
      </c>
      <c r="C16" s="15" t="inlineStr">
        <is>
          <t>each</t>
        </is>
      </c>
      <c r="D16" s="17" t="n">
        <v>14</v>
      </c>
      <c r="E16" s="18">
        <f>IF(B16="","",B16*D16)</f>
        <v/>
      </c>
    </row>
    <row r="17">
      <c r="A17" s="15" t="inlineStr">
        <is>
          <t>Joist hangers (replacement)</t>
        </is>
      </c>
      <c r="B17" s="16" t="n">
        <v>6</v>
      </c>
      <c r="C17" s="15" t="inlineStr">
        <is>
          <t>each</t>
        </is>
      </c>
      <c r="D17" s="17" t="n">
        <v>4.5</v>
      </c>
      <c r="E17" s="18">
        <f>IF(B17="","",B17*D17)</f>
        <v/>
      </c>
    </row>
    <row r="18">
      <c r="A18" s="15" t="inlineStr">
        <is>
          <t>Structural screws and hardware</t>
        </is>
      </c>
      <c r="B18" s="16" t="n">
        <v>1</v>
      </c>
      <c r="C18" s="15" t="inlineStr">
        <is>
          <t>lot</t>
        </is>
      </c>
      <c r="D18" s="17" t="n">
        <v>85</v>
      </c>
      <c r="E18" s="18">
        <f>IF(B18="","",B18*D18)</f>
        <v/>
      </c>
    </row>
    <row r="19">
      <c r="A19" s="15" t="inlineStr">
        <is>
          <t>Deck screws (stainless, 5 lb)</t>
        </is>
      </c>
      <c r="B19" s="16" t="n">
        <v>2</v>
      </c>
      <c r="C19" s="15" t="inlineStr">
        <is>
          <t>boxes</t>
        </is>
      </c>
      <c r="D19" s="17" t="n">
        <v>45</v>
      </c>
      <c r="E19" s="18">
        <f>IF(B19="","",B19*D19)</f>
        <v/>
      </c>
    </row>
    <row r="20">
      <c r="A20" s="15" t="inlineStr">
        <is>
          <t>Wood stain/sealer (5-gal)</t>
        </is>
      </c>
      <c r="B20" s="16" t="n">
        <v>2</v>
      </c>
      <c r="C20" s="15" t="inlineStr">
        <is>
          <t>buckets</t>
        </is>
      </c>
      <c r="D20" s="17" t="n">
        <v>55</v>
      </c>
      <c r="E20" s="18">
        <f>IF(B20="","",B20*D20)</f>
        <v/>
      </c>
    </row>
    <row r="21">
      <c r="A21" s="15" t="inlineStr">
        <is>
          <t>Flashing tape (for ledger repair)</t>
        </is>
      </c>
      <c r="B21" s="16" t="n">
        <v>1</v>
      </c>
      <c r="C21" s="15" t="inlineStr">
        <is>
          <t>roll</t>
        </is>
      </c>
      <c r="D21" s="17" t="n">
        <v>35</v>
      </c>
      <c r="E21" s="18">
        <f>IF(B21="","",B21*D21)</f>
        <v/>
      </c>
    </row>
    <row r="22">
      <c r="A22" s="15" t="inlineStr"/>
      <c r="B22" s="16" t="n"/>
      <c r="C22" s="15" t="inlineStr"/>
      <c r="D22" s="17" t="n"/>
      <c r="E22" s="18">
        <f>IF(B22="","",B22*D22)</f>
        <v/>
      </c>
    </row>
    <row r="23">
      <c r="A23" s="15" t="inlineStr"/>
      <c r="B23" s="16" t="n"/>
      <c r="C23" s="15" t="inlineStr"/>
      <c r="D23" s="17" t="n"/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9" t="inlineStr">
        <is>
          <t>Materials Subtotal</t>
        </is>
      </c>
      <c r="B25" s="20" t="n"/>
      <c r="C25" s="20" t="n"/>
      <c r="D25" s="20" t="n"/>
      <c r="E25" s="21">
        <f>SUM(E13:E24)</f>
        <v/>
      </c>
    </row>
    <row r="27">
      <c r="A27" s="13" t="inlineStr">
        <is>
          <t>Labor</t>
        </is>
      </c>
      <c r="B27" s="13" t="inlineStr">
        <is>
          <t>Qty</t>
        </is>
      </c>
      <c r="C27" s="13" t="inlineStr">
        <is>
          <t>Unit</t>
        </is>
      </c>
      <c r="D27" s="14" t="inlineStr">
        <is>
          <t>Unit Cost</t>
        </is>
      </c>
      <c r="E27" s="14" t="inlineStr">
        <is>
          <t>Total</t>
        </is>
      </c>
    </row>
    <row r="28">
      <c r="A28" s="15" t="inlineStr">
        <is>
          <t>Inspect and assess damage</t>
        </is>
      </c>
      <c r="B28" s="16" t="n">
        <v>2</v>
      </c>
      <c r="C28" s="15" t="inlineStr">
        <is>
          <t>hours</t>
        </is>
      </c>
      <c r="D28" s="17" t="n">
        <v>85</v>
      </c>
      <c r="E28" s="18">
        <f>IF(B28="","",B28*D28)</f>
        <v/>
      </c>
    </row>
    <row r="29">
      <c r="A29" s="15" t="inlineStr">
        <is>
          <t>Remove damaged decking boards</t>
        </is>
      </c>
      <c r="B29" s="16" t="n">
        <v>2</v>
      </c>
      <c r="C29" s="15" t="inlineStr">
        <is>
          <t>hours</t>
        </is>
      </c>
      <c r="D29" s="17" t="n">
        <v>85</v>
      </c>
      <c r="E29" s="18">
        <f>IF(B29="","",B29*D29)</f>
        <v/>
      </c>
    </row>
    <row r="30">
      <c r="A30" s="15" t="inlineStr">
        <is>
          <t>Sister or replace damaged joists</t>
        </is>
      </c>
      <c r="B30" s="16" t="n">
        <v>4</v>
      </c>
      <c r="C30" s="15" t="inlineStr">
        <is>
          <t>hours</t>
        </is>
      </c>
      <c r="D30" s="17" t="n">
        <v>95</v>
      </c>
      <c r="E30" s="18">
        <f>IF(B30="","",B30*D30)</f>
        <v/>
      </c>
    </row>
    <row r="31">
      <c r="A31" s="15" t="inlineStr">
        <is>
          <t>Install replacement decking</t>
        </is>
      </c>
      <c r="B31" s="16" t="n">
        <v>3</v>
      </c>
      <c r="C31" s="15" t="inlineStr">
        <is>
          <t>hours</t>
        </is>
      </c>
      <c r="D31" s="17" t="n">
        <v>85</v>
      </c>
      <c r="E31" s="18">
        <f>IF(B31="","",B31*D31)</f>
        <v/>
      </c>
    </row>
    <row r="32">
      <c r="A32" s="15" t="inlineStr">
        <is>
          <t>Repair or replace stair treads</t>
        </is>
      </c>
      <c r="B32" s="16" t="n">
        <v>2</v>
      </c>
      <c r="C32" s="15" t="inlineStr">
        <is>
          <t>hours</t>
        </is>
      </c>
      <c r="D32" s="17" t="n">
        <v>85</v>
      </c>
      <c r="E32" s="18">
        <f>IF(B32="","",B32*D32)</f>
        <v/>
      </c>
    </row>
    <row r="33">
      <c r="A33" s="15" t="inlineStr">
        <is>
          <t>Replace damaged balusters</t>
        </is>
      </c>
      <c r="B33" s="16" t="n">
        <v>1.5</v>
      </c>
      <c r="C33" s="15" t="inlineStr">
        <is>
          <t>hours</t>
        </is>
      </c>
      <c r="D33" s="17" t="n">
        <v>85</v>
      </c>
      <c r="E33" s="18">
        <f>IF(B33="","",B33*D33)</f>
        <v/>
      </c>
    </row>
    <row r="34">
      <c r="A34" s="15" t="inlineStr">
        <is>
          <t>Power wash entire deck</t>
        </is>
      </c>
      <c r="B34" s="16" t="n">
        <v>2</v>
      </c>
      <c r="C34" s="15" t="inlineStr">
        <is>
          <t>hours</t>
        </is>
      </c>
      <c r="D34" s="17" t="n">
        <v>75</v>
      </c>
      <c r="E34" s="18">
        <f>IF(B34="","",B34*D34)</f>
        <v/>
      </c>
    </row>
    <row r="35">
      <c r="A35" s="15" t="inlineStr">
        <is>
          <t>Apply stain/sealer (full deck)</t>
        </is>
      </c>
      <c r="B35" s="16" t="n">
        <v>4</v>
      </c>
      <c r="C35" s="15" t="inlineStr">
        <is>
          <t>hours</t>
        </is>
      </c>
      <c r="D35" s="17" t="n">
        <v>75</v>
      </c>
      <c r="E35" s="18">
        <f>IF(B35="","",B35*D35)</f>
        <v/>
      </c>
    </row>
    <row r="36">
      <c r="A36" s="15" t="inlineStr">
        <is>
          <t>Cleanup</t>
        </is>
      </c>
      <c r="B36" s="16" t="n">
        <v>1</v>
      </c>
      <c r="C36" s="15" t="inlineStr">
        <is>
          <t>hour</t>
        </is>
      </c>
      <c r="D36" s="17" t="n">
        <v>75</v>
      </c>
      <c r="E36" s="18">
        <f>IF(B36="","",B36*D36)</f>
        <v/>
      </c>
    </row>
    <row r="37">
      <c r="A37" s="15" t="inlineStr"/>
      <c r="B37" s="16" t="n"/>
      <c r="C37" s="15" t="inlineStr"/>
      <c r="D37" s="17" t="n"/>
      <c r="E37" s="18">
        <f>IF(B37="","",B37*D37)</f>
        <v/>
      </c>
    </row>
    <row r="38">
      <c r="A38" s="15" t="inlineStr"/>
      <c r="B38" s="16" t="n"/>
      <c r="C38" s="15" t="inlineStr"/>
      <c r="D38" s="17" t="n"/>
      <c r="E38" s="18">
        <f>IF(B38="","",B38*D38)</f>
        <v/>
      </c>
    </row>
    <row r="39">
      <c r="A39" s="15" t="inlineStr"/>
      <c r="B39" s="16" t="n"/>
      <c r="C39" s="15" t="inlineStr"/>
      <c r="D39" s="17" t="n"/>
      <c r="E39" s="18">
        <f>IF(B39="","",B39*D39)</f>
        <v/>
      </c>
    </row>
    <row r="40">
      <c r="A40" s="19" t="inlineStr">
        <is>
          <t>Labor Subtotal</t>
        </is>
      </c>
      <c r="B40" s="20" t="n"/>
      <c r="C40" s="20" t="n"/>
      <c r="D40" s="20" t="n"/>
      <c r="E40" s="21">
        <f>SUM(E28:E39)</f>
        <v/>
      </c>
    </row>
    <row r="42">
      <c r="A42" s="13" t="inlineStr">
        <is>
          <t>Equipment and Other Costs</t>
        </is>
      </c>
      <c r="B42" s="13" t="inlineStr">
        <is>
          <t>Qty</t>
        </is>
      </c>
      <c r="C42" s="13" t="inlineStr">
        <is>
          <t>Unit</t>
        </is>
      </c>
      <c r="D42" s="14" t="inlineStr">
        <is>
          <t>Unit Cost</t>
        </is>
      </c>
      <c r="E42" s="14" t="inlineStr">
        <is>
          <t>Total</t>
        </is>
      </c>
    </row>
    <row r="43">
      <c r="A43" s="15" t="inlineStr">
        <is>
          <t>Pressure washer rental</t>
        </is>
      </c>
      <c r="B43" s="16" t="n">
        <v>1</v>
      </c>
      <c r="C43" s="15" t="inlineStr">
        <is>
          <t>day</t>
        </is>
      </c>
      <c r="D43" s="17" t="n">
        <v>85</v>
      </c>
      <c r="E43" s="18">
        <f>IF(B43="","",B43*D43)</f>
        <v/>
      </c>
    </row>
    <row r="44">
      <c r="A44" s="15" t="inlineStr">
        <is>
          <t>Travel/mobilization</t>
        </is>
      </c>
      <c r="B44" s="16" t="n">
        <v>1</v>
      </c>
      <c r="C44" s="15" t="inlineStr">
        <is>
          <t>trip</t>
        </is>
      </c>
      <c r="D44" s="17" t="n">
        <v>75</v>
      </c>
      <c r="E44" s="18">
        <f>IF(B44="","",B44*D44)</f>
        <v/>
      </c>
    </row>
    <row r="45">
      <c r="A45" s="15" t="inlineStr">
        <is>
          <t>Debris disposal</t>
        </is>
      </c>
      <c r="B45" s="16" t="n">
        <v>1</v>
      </c>
      <c r="C45" s="15" t="inlineStr">
        <is>
          <t>load</t>
        </is>
      </c>
      <c r="D45" s="17" t="n">
        <v>150</v>
      </c>
      <c r="E45" s="18">
        <f>IF(B45="","",B45*D45)</f>
        <v/>
      </c>
    </row>
    <row r="46">
      <c r="A46" s="15" t="inlineStr"/>
      <c r="B46" s="16" t="n"/>
      <c r="C46" s="15" t="inlineStr"/>
      <c r="D46" s="17" t="n"/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5" t="inlineStr"/>
      <c r="B48" s="16" t="n"/>
      <c r="C48" s="15" t="inlineStr"/>
      <c r="D48" s="17" t="n"/>
      <c r="E48" s="18">
        <f>IF(B48="","",B48*D48)</f>
        <v/>
      </c>
    </row>
    <row r="49">
      <c r="A49" s="19" t="inlineStr">
        <is>
          <t>Equipment and Other Costs Subtotal</t>
        </is>
      </c>
      <c r="B49" s="20" t="n"/>
      <c r="C49" s="20" t="n"/>
      <c r="D49" s="20" t="n"/>
      <c r="E49" s="21">
        <f>SUM(E43:E48)</f>
        <v/>
      </c>
    </row>
    <row r="51">
      <c r="A51" s="22" t="inlineStr">
        <is>
          <t>Summary</t>
        </is>
      </c>
    </row>
    <row r="52">
      <c r="A52" s="23" t="inlineStr">
        <is>
          <t>Materials</t>
        </is>
      </c>
      <c r="E52" s="24">
        <f>E25</f>
        <v/>
      </c>
    </row>
    <row r="53">
      <c r="A53" s="23" t="inlineStr">
        <is>
          <t>Labor</t>
        </is>
      </c>
      <c r="E53" s="24">
        <f>E40</f>
        <v/>
      </c>
    </row>
    <row r="54">
      <c r="A54" s="23" t="inlineStr">
        <is>
          <t>Equipment and Other Costs</t>
        </is>
      </c>
      <c r="E54" s="24">
        <f>E49</f>
        <v/>
      </c>
    </row>
    <row r="55">
      <c r="A55" s="7" t="inlineStr">
        <is>
          <t>Direct Cost Subtotal</t>
        </is>
      </c>
      <c r="E55" s="25">
        <f>E25+E40+E49</f>
        <v/>
      </c>
    </row>
    <row r="56">
      <c r="A56" s="23" t="inlineStr">
        <is>
          <t>Overhead</t>
        </is>
      </c>
      <c r="D56" s="26" t="n">
        <v>0.15</v>
      </c>
      <c r="E56" s="24">
        <f>E55*D56</f>
        <v/>
      </c>
    </row>
    <row r="57">
      <c r="A57" s="23" t="inlineStr">
        <is>
          <t>Profit (on direct cost + overhead)</t>
        </is>
      </c>
      <c r="D57" s="26" t="n">
        <v>0.15</v>
      </c>
      <c r="E57" s="24">
        <f>(E55+E56)*D57</f>
        <v/>
      </c>
    </row>
    <row r="58">
      <c r="A58" s="27" t="inlineStr">
        <is>
          <t>TOTAL ESTIMATE</t>
        </is>
      </c>
      <c r="B58" s="28" t="n"/>
      <c r="C58" s="28" t="n"/>
      <c r="D58" s="28" t="n"/>
      <c r="E58" s="29">
        <f>E55+E56+E57</f>
        <v/>
      </c>
    </row>
    <row r="60">
      <c r="A60" s="7" t="inlineStr">
        <is>
          <t>Scope of work</t>
        </is>
      </c>
    </row>
    <row r="61" ht="15" customHeight="1">
      <c r="A61" s="30" t="inlineStr">
        <is>
          <t>[Describe the work included in this estimate.]</t>
        </is>
      </c>
    </row>
    <row r="63">
      <c r="A63" s="7" t="inlineStr">
        <is>
          <t>Exclusions</t>
        </is>
      </c>
    </row>
    <row r="64" ht="30" customHeight="1">
      <c r="A64" s="30" t="inlineStr">
        <is>
          <t>[List anything not included, such as permits, repairs to hidden conditions, or work by others.]</t>
        </is>
      </c>
    </row>
    <row r="66">
      <c r="A66" s="7" t="inlineStr">
        <is>
          <t>Timeline</t>
        </is>
      </c>
    </row>
    <row r="67" ht="15" customHeight="1">
      <c r="A67" s="30" t="inlineStr">
        <is>
          <t>Estimated [X] working days from start, weather and inspections permitting.</t>
        </is>
      </c>
    </row>
    <row r="69">
      <c r="A69" s="7" t="inlineStr">
        <is>
          <t>Payment terms</t>
        </is>
      </c>
    </row>
    <row r="70" ht="15" customHeight="1">
      <c r="A70" s="30" t="inlineStr">
        <is>
          <t>50% deposit at scheduling, 50% due at completion.</t>
        </is>
      </c>
    </row>
    <row r="72">
      <c r="A72" s="7" t="inlineStr">
        <is>
          <t>Warranty</t>
        </is>
      </c>
    </row>
    <row r="73" ht="15" customHeight="1">
      <c r="A73" s="30" t="inlineStr">
        <is>
          <t>1-year workmanship warranty. Manufacturer warranties apply to materials.</t>
        </is>
      </c>
    </row>
    <row r="75">
      <c r="A75" s="7" t="inlineStr">
        <is>
          <t>License and insurance</t>
        </is>
      </c>
    </row>
    <row r="76" ht="15" customHeight="1">
      <c r="A76" s="30" t="inlineStr">
        <is>
          <t>License #[number]. Insured by [carrier], policy #[number].</t>
        </is>
      </c>
    </row>
    <row r="78">
      <c r="A78" s="23" t="inlineStr">
        <is>
          <t>Customer signature: ______________________________</t>
        </is>
      </c>
      <c r="D78" s="23" t="inlineStr">
        <is>
          <t>Date: ____________</t>
        </is>
      </c>
    </row>
    <row r="80">
      <c r="A80" s="31" t="inlineStr">
        <is>
          <t>Template by Projul · projul.com</t>
        </is>
      </c>
    </row>
  </sheetData>
  <mergeCells count="8">
    <mergeCell ref="A73:E73"/>
    <mergeCell ref="A64:E64"/>
    <mergeCell ref="A10:E10"/>
    <mergeCell ref="A76:E76"/>
    <mergeCell ref="A1:E1"/>
    <mergeCell ref="A61:E61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2026-10-30T18:53:53Z</dcterms:created>
  <dcterms:modified xsi:type="dcterms:W3CDTF">2026-10-30T18:53:53Z</dcterms:modified>
</cp:coreProperties>
</file>