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Full Exterior Remodel" sheetId="2" state="visible" r:id="rId2"/>
    <sheet name="Siding and Trim Replacement" sheetId="3" state="visible" r:id="rId3"/>
    <sheet name="Front Porch and Entry Remodel" sheetId="4" state="visible" r:id="rId4"/>
  </sheets>
  <definedNames>
    <definedName name="_xlnm.Print_Area" localSheetId="1">'Full Exterior Remodel'!$A$1:$E$105</definedName>
    <definedName name="_xlnm.Print_Area" localSheetId="2">'Siding and Trim Replacement'!$A$1:$E$89</definedName>
    <definedName name="_xlnm.Print_Area" localSheetId="3">'Front Porch and Entry Remodel'!$A$1:$E$102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Exterior Remodel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Full Exterior Remodel: Full Exterior Remodel Estimate</t>
        </is>
      </c>
    </row>
    <row r="7">
      <c r="B7" s="4" t="inlineStr">
        <is>
          <t xml:space="preserve">  •  Siding and Trim Replacement: Siding and Trim Replacement Estimate</t>
        </is>
      </c>
    </row>
    <row r="8">
      <c r="B8" s="4" t="inlineStr">
        <is>
          <t xml:space="preserve">  •  Front Porch and Entry Remodel: Front Porch and Entry Remodel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https://projul.com/blog/free-exterior-remodel-estimate-templates/?utm_source=template&amp;utm_medium=xlsx&amp;utm_campaign=exterior-remodel-estimate-templates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Exterior Remodel Estimate: Full Exterior Remodel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exterior remodel template covers a full refresh of a two-story home with about 2,200 sq ft of wall area: fiber cement siding, new trim, ten replacement windows, a new entry door, and exterior paint. Adjust for your home and finish level.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Remove existing siding and trim (labor)</t>
        </is>
      </c>
      <c r="B13" s="15" t="n">
        <v>2200</v>
      </c>
      <c r="C13" s="16" t="inlineStr">
        <is>
          <t>sq ft</t>
        </is>
      </c>
      <c r="D13" s="17" t="n">
        <v>0.9</v>
      </c>
      <c r="E13" s="18">
        <f>IF(B13="","",B13*D13)</f>
        <v/>
      </c>
    </row>
    <row r="14">
      <c r="A14" s="14" t="inlineStr">
        <is>
          <t>Remove and dispose of windows</t>
        </is>
      </c>
      <c r="B14" s="15" t="n">
        <v>10</v>
      </c>
      <c r="C14" s="16" t="inlineStr">
        <is>
          <t>each</t>
        </is>
      </c>
      <c r="D14" s="17" t="n">
        <v>50</v>
      </c>
      <c r="E14" s="18">
        <f>IF(B14="","",B14*D14)</f>
        <v/>
      </c>
    </row>
    <row r="15">
      <c r="A15" s="14" t="inlineStr">
        <is>
          <t>Remove and dispose of front door</t>
        </is>
      </c>
      <c r="B15" s="15" t="n">
        <v>1</v>
      </c>
      <c r="C15" s="16" t="inlineStr">
        <is>
          <t>each</t>
        </is>
      </c>
      <c r="D15" s="17" t="n">
        <v>110</v>
      </c>
      <c r="E15" s="18">
        <f>IF(B15="","",B15*D15)</f>
        <v/>
      </c>
    </row>
    <row r="16">
      <c r="A16" s="14" t="inlineStr">
        <is>
          <t>Scaffolding rental with delivery and pickup</t>
        </is>
      </c>
      <c r="B16" s="15" t="n">
        <v>1</v>
      </c>
      <c r="C16" s="16" t="inlineStr">
        <is>
          <t>lot</t>
        </is>
      </c>
      <c r="D16" s="17" t="n">
        <v>1400</v>
      </c>
      <c r="E16" s="18">
        <f>IF(B16="","",B16*D16)</f>
        <v/>
      </c>
    </row>
    <row r="17">
      <c r="A17" s="14" t="inlineStr">
        <is>
          <t>Dumpster rental (20-yard), two pulls</t>
        </is>
      </c>
      <c r="B17" s="15" t="n">
        <v>2</v>
      </c>
      <c r="C17" s="16" t="inlineStr">
        <is>
          <t>each</t>
        </is>
      </c>
      <c r="D17" s="17" t="n">
        <v>650</v>
      </c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4" t="inlineStr"/>
      <c r="B20" s="15" t="n"/>
      <c r="C20" s="16" t="inlineStr"/>
      <c r="D20" s="17" t="n"/>
      <c r="E20" s="18">
        <f>IF(B20="","",B20*D20)</f>
        <v/>
      </c>
    </row>
    <row r="21">
      <c r="A21" s="19" t="inlineStr">
        <is>
          <t>Demolition and Prep Subtotal</t>
        </is>
      </c>
      <c r="B21" s="20" t="n"/>
      <c r="C21" s="20" t="n"/>
      <c r="D21" s="20" t="n"/>
      <c r="E21" s="21">
        <f>SUM(E13:E20)</f>
        <v/>
      </c>
    </row>
    <row r="23">
      <c r="A23" s="12" t="inlineStr">
        <is>
          <t>Materials</t>
        </is>
      </c>
      <c r="B23" s="12" t="inlineStr">
        <is>
          <t>Qty</t>
        </is>
      </c>
      <c r="C23" s="12" t="inlineStr">
        <is>
          <t>Unit</t>
        </is>
      </c>
      <c r="D23" s="13" t="inlineStr">
        <is>
          <t>Unit Cost</t>
        </is>
      </c>
      <c r="E23" s="13" t="inlineStr">
        <is>
          <t>Total</t>
        </is>
      </c>
    </row>
    <row r="24">
      <c r="A24" s="14" t="inlineStr">
        <is>
          <t>7/16 in OSB sheathing repair allowance</t>
        </is>
      </c>
      <c r="B24" s="15" t="n">
        <v>20</v>
      </c>
      <c r="C24" s="16" t="inlineStr">
        <is>
          <t>sheets</t>
        </is>
      </c>
      <c r="D24" s="17" t="n">
        <v>32</v>
      </c>
      <c r="E24" s="18">
        <f>IF(B24="","",B24*D24)</f>
        <v/>
      </c>
    </row>
    <row r="25">
      <c r="A25" s="14" t="inlineStr">
        <is>
          <t>Housewrap and seam tape</t>
        </is>
      </c>
      <c r="B25" s="15" t="n">
        <v>2200</v>
      </c>
      <c r="C25" s="16" t="inlineStr">
        <is>
          <t>sq ft</t>
        </is>
      </c>
      <c r="D25" s="17" t="n">
        <v>0.4</v>
      </c>
      <c r="E25" s="18">
        <f>IF(B25="","",B25*D25)</f>
        <v/>
      </c>
    </row>
    <row r="26">
      <c r="A26" s="14" t="inlineStr">
        <is>
          <t>Window and door flashing tape</t>
        </is>
      </c>
      <c r="B26" s="15" t="n">
        <v>6</v>
      </c>
      <c r="C26" s="16" t="inlineStr">
        <is>
          <t>rolls</t>
        </is>
      </c>
      <c r="D26" s="17" t="n">
        <v>38</v>
      </c>
      <c r="E26" s="18">
        <f>IF(B26="","",B26*D26)</f>
        <v/>
      </c>
    </row>
    <row r="27">
      <c r="A27" s="14" t="inlineStr">
        <is>
          <t>Fiber cement lap siding, primed, 8.25 in</t>
        </is>
      </c>
      <c r="B27" s="15" t="n">
        <v>2200</v>
      </c>
      <c r="C27" s="16" t="inlineStr">
        <is>
          <t>sq ft</t>
        </is>
      </c>
      <c r="D27" s="17" t="n">
        <v>3.1</v>
      </c>
      <c r="E27" s="18">
        <f>IF(B27="","",B27*D27)</f>
        <v/>
      </c>
    </row>
    <row r="28">
      <c r="A28" s="14" t="inlineStr">
        <is>
          <t>Fiber cement corner and window trim boards</t>
        </is>
      </c>
      <c r="B28" s="15" t="n">
        <v>900</v>
      </c>
      <c r="C28" s="16" t="inlineStr">
        <is>
          <t>lin ft</t>
        </is>
      </c>
      <c r="D28" s="17" t="n">
        <v>3.2</v>
      </c>
      <c r="E28" s="18">
        <f>IF(B28="","",B28*D28)</f>
        <v/>
      </c>
    </row>
    <row r="29">
      <c r="A29" s="14" t="inlineStr">
        <is>
          <t>Fascia and soffit repair (PVC trim)</t>
        </is>
      </c>
      <c r="B29" s="15" t="n">
        <v>160</v>
      </c>
      <c r="C29" s="16" t="inlineStr">
        <is>
          <t>lin ft</t>
        </is>
      </c>
      <c r="D29" s="17" t="n">
        <v>5.5</v>
      </c>
      <c r="E29" s="18">
        <f>IF(B29="","",B29*D29)</f>
        <v/>
      </c>
    </row>
    <row r="30">
      <c r="A30" s="14" t="inlineStr">
        <is>
          <t>Vinyl or fiber-composite replacement windows (double hung)</t>
        </is>
      </c>
      <c r="B30" s="15" t="n">
        <v>8</v>
      </c>
      <c r="C30" s="16" t="inlineStr">
        <is>
          <t>each</t>
        </is>
      </c>
      <c r="D30" s="17" t="n">
        <v>620</v>
      </c>
      <c r="E30" s="18">
        <f>IF(B30="","",B30*D30)</f>
        <v/>
      </c>
    </row>
    <row r="31">
      <c r="A31" s="14" t="inlineStr">
        <is>
          <t>Large picture or slider window</t>
        </is>
      </c>
      <c r="B31" s="15" t="n">
        <v>2</v>
      </c>
      <c r="C31" s="16" t="inlineStr">
        <is>
          <t>each</t>
        </is>
      </c>
      <c r="D31" s="17" t="n">
        <v>950</v>
      </c>
      <c r="E31" s="18">
        <f>IF(B31="","",B31*D31)</f>
        <v/>
      </c>
    </row>
    <row r="32">
      <c r="A32" s="14" t="inlineStr">
        <is>
          <t>Fiberglass entry door, prehung with sidelites</t>
        </is>
      </c>
      <c r="B32" s="15" t="n">
        <v>1</v>
      </c>
      <c r="C32" s="16" t="inlineStr">
        <is>
          <t>each</t>
        </is>
      </c>
      <c r="D32" s="17" t="n">
        <v>2200</v>
      </c>
      <c r="E32" s="18">
        <f>IF(B32="","",B32*D32)</f>
        <v/>
      </c>
    </row>
    <row r="33">
      <c r="A33" s="14" t="inlineStr">
        <is>
          <t>Door hardware and deadbolt</t>
        </is>
      </c>
      <c r="B33" s="15" t="n">
        <v>1</v>
      </c>
      <c r="C33" s="16" t="inlineStr">
        <is>
          <t>set</t>
        </is>
      </c>
      <c r="D33" s="17" t="n">
        <v>240</v>
      </c>
      <c r="E33" s="18">
        <f>IF(B33="","",B33*D33)</f>
        <v/>
      </c>
    </row>
    <row r="34">
      <c r="A34" s="14" t="inlineStr">
        <is>
          <t>Stainless siding nails and fasteners</t>
        </is>
      </c>
      <c r="B34" s="15" t="n">
        <v>1</v>
      </c>
      <c r="C34" s="16" t="inlineStr">
        <is>
          <t>lot</t>
        </is>
      </c>
      <c r="D34" s="17" t="n">
        <v>220</v>
      </c>
      <c r="E34" s="18">
        <f>IF(B34="","",B34*D34)</f>
        <v/>
      </c>
    </row>
    <row r="35">
      <c r="A35" s="14" t="inlineStr">
        <is>
          <t>Exterior caulk and sealant</t>
        </is>
      </c>
      <c r="B35" s="15" t="n">
        <v>24</v>
      </c>
      <c r="C35" s="16" t="inlineStr">
        <is>
          <t>tubes</t>
        </is>
      </c>
      <c r="D35" s="17" t="n">
        <v>9</v>
      </c>
      <c r="E35" s="18">
        <f>IF(B35="","",B35*D35)</f>
        <v/>
      </c>
    </row>
    <row r="36">
      <c r="A36" s="14" t="inlineStr">
        <is>
          <t>Exterior primer</t>
        </is>
      </c>
      <c r="B36" s="15" t="n">
        <v>8</v>
      </c>
      <c r="C36" s="16" t="inlineStr">
        <is>
          <t>gallons</t>
        </is>
      </c>
      <c r="D36" s="17" t="n">
        <v>38</v>
      </c>
      <c r="E36" s="18">
        <f>IF(B36="","",B36*D36)</f>
        <v/>
      </c>
    </row>
    <row r="37">
      <c r="A37" s="14" t="inlineStr">
        <is>
          <t>Exterior paint, acrylic (two coats)</t>
        </is>
      </c>
      <c r="B37" s="15" t="n">
        <v>16</v>
      </c>
      <c r="C37" s="16" t="inlineStr">
        <is>
          <t>gallons</t>
        </is>
      </c>
      <c r="D37" s="17" t="n">
        <v>55</v>
      </c>
      <c r="E37" s="18">
        <f>IF(B37="","",B37*D37)</f>
        <v/>
      </c>
    </row>
    <row r="38">
      <c r="A38" s="14" t="inlineStr">
        <is>
          <t>Light fixtures, hose bib covers, and exterior accessories</t>
        </is>
      </c>
      <c r="B38" s="15" t="n">
        <v>1</v>
      </c>
      <c r="C38" s="16" t="inlineStr">
        <is>
          <t>lot</t>
        </is>
      </c>
      <c r="D38" s="17" t="n">
        <v>350</v>
      </c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4" t="inlineStr"/>
      <c r="B41" s="15" t="n"/>
      <c r="C41" s="16" t="inlineStr"/>
      <c r="D41" s="17" t="n"/>
      <c r="E41" s="18">
        <f>IF(B41="","",B41*D41)</f>
        <v/>
      </c>
    </row>
    <row r="42">
      <c r="A42" s="19" t="inlineStr">
        <is>
          <t>Materials Subtotal</t>
        </is>
      </c>
      <c r="B42" s="20" t="n"/>
      <c r="C42" s="20" t="n"/>
      <c r="D42" s="20" t="n"/>
      <c r="E42" s="21">
        <f>SUM(E24:E41)</f>
        <v/>
      </c>
    </row>
    <row r="44">
      <c r="A44" s="12" t="inlineStr">
        <is>
          <t>Labor</t>
        </is>
      </c>
      <c r="B44" s="12" t="inlineStr">
        <is>
          <t>Qty</t>
        </is>
      </c>
      <c r="C44" s="12" t="inlineStr">
        <is>
          <t>Unit</t>
        </is>
      </c>
      <c r="D44" s="13" t="inlineStr">
        <is>
          <t>Unit Cost</t>
        </is>
      </c>
      <c r="E44" s="13" t="inlineStr">
        <is>
          <t>Total</t>
        </is>
      </c>
    </row>
    <row r="45">
      <c r="A45" s="14" t="inlineStr">
        <is>
          <t>Install sheathing repair and housewrap</t>
        </is>
      </c>
      <c r="B45" s="15" t="n">
        <v>24</v>
      </c>
      <c r="C45" s="16" t="inlineStr">
        <is>
          <t>hours</t>
        </is>
      </c>
      <c r="D45" s="17" t="n">
        <v>60</v>
      </c>
      <c r="E45" s="18">
        <f>IF(B45="","",B45*D45)</f>
        <v/>
      </c>
    </row>
    <row r="46">
      <c r="A46" s="14" t="inlineStr">
        <is>
          <t>Install fiber cement siding</t>
        </is>
      </c>
      <c r="B46" s="15" t="n">
        <v>2200</v>
      </c>
      <c r="C46" s="16" t="inlineStr">
        <is>
          <t>sq ft</t>
        </is>
      </c>
      <c r="D46" s="17" t="n">
        <v>3.2</v>
      </c>
      <c r="E46" s="18">
        <f>IF(B46="","",B46*D46)</f>
        <v/>
      </c>
    </row>
    <row r="47">
      <c r="A47" s="14" t="inlineStr">
        <is>
          <t>Install trim and corner boards</t>
        </is>
      </c>
      <c r="B47" s="15" t="n">
        <v>900</v>
      </c>
      <c r="C47" s="16" t="inlineStr">
        <is>
          <t>lin ft</t>
        </is>
      </c>
      <c r="D47" s="17" t="n">
        <v>3</v>
      </c>
      <c r="E47" s="18">
        <f>IF(B47="","",B47*D47)</f>
        <v/>
      </c>
    </row>
    <row r="48">
      <c r="A48" s="14" t="inlineStr">
        <is>
          <t>Install windows</t>
        </is>
      </c>
      <c r="B48" s="15" t="n">
        <v>10</v>
      </c>
      <c r="C48" s="16" t="inlineStr">
        <is>
          <t>each</t>
        </is>
      </c>
      <c r="D48" s="17" t="n">
        <v>150</v>
      </c>
      <c r="E48" s="18">
        <f>IF(B48="","",B48*D48)</f>
        <v/>
      </c>
    </row>
    <row r="49">
      <c r="A49" s="14" t="inlineStr">
        <is>
          <t>Install entry door</t>
        </is>
      </c>
      <c r="B49" s="15" t="n">
        <v>1</v>
      </c>
      <c r="C49" s="16" t="inlineStr">
        <is>
          <t>each</t>
        </is>
      </c>
      <c r="D49" s="17" t="n">
        <v>450</v>
      </c>
      <c r="E49" s="18">
        <f>IF(B49="","",B49*D49)</f>
        <v/>
      </c>
    </row>
    <row r="50">
      <c r="A50" s="14" t="inlineStr">
        <is>
          <t>Prime and paint siding and trim</t>
        </is>
      </c>
      <c r="B50" s="15" t="n">
        <v>2200</v>
      </c>
      <c r="C50" s="16" t="inlineStr">
        <is>
          <t>sq ft</t>
        </is>
      </c>
      <c r="D50" s="17" t="n">
        <v>1.5</v>
      </c>
      <c r="E50" s="18">
        <f>IF(B50="","",B50*D50)</f>
        <v/>
      </c>
    </row>
    <row r="51">
      <c r="A51" s="14" t="inlineStr">
        <is>
          <t>Cleanup and final detail</t>
        </is>
      </c>
      <c r="B51" s="15" t="n">
        <v>12</v>
      </c>
      <c r="C51" s="16" t="inlineStr">
        <is>
          <t>hours</t>
        </is>
      </c>
      <c r="D51" s="17" t="n">
        <v>45</v>
      </c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4" t="inlineStr"/>
      <c r="B53" s="15" t="n"/>
      <c r="C53" s="16" t="inlineStr"/>
      <c r="D53" s="17" t="n"/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9" t="inlineStr">
        <is>
          <t>Labor Subtotal</t>
        </is>
      </c>
      <c r="B55" s="20" t="n"/>
      <c r="C55" s="20" t="n"/>
      <c r="D55" s="20" t="n"/>
      <c r="E55" s="21">
        <f>SUM(E45:E54)</f>
        <v/>
      </c>
    </row>
    <row r="57">
      <c r="A57" s="12" t="inlineStr">
        <is>
          <t>Subcontractors</t>
        </is>
      </c>
      <c r="B57" s="12" t="inlineStr">
        <is>
          <t>Qty</t>
        </is>
      </c>
      <c r="C57" s="12" t="inlineStr">
        <is>
          <t>Unit</t>
        </is>
      </c>
      <c r="D57" s="13" t="inlineStr">
        <is>
          <t>Unit Cost</t>
        </is>
      </c>
      <c r="E57" s="13" t="inlineStr">
        <is>
          <t>Total</t>
        </is>
      </c>
    </row>
    <row r="58">
      <c r="A58" s="14" t="inlineStr">
        <is>
          <t>Electrical (relocate light fixtures and outlets)</t>
        </is>
      </c>
      <c r="B58" s="15" t="n">
        <v>1</v>
      </c>
      <c r="C58" s="16" t="inlineStr">
        <is>
          <t>lot</t>
        </is>
      </c>
      <c r="D58" s="17" t="n">
        <v>600</v>
      </c>
      <c r="E58" s="18">
        <f>IF(B58="","",B58*D58)</f>
        <v/>
      </c>
    </row>
    <row r="59">
      <c r="A59" s="14" t="inlineStr">
        <is>
          <t>Gutter and downspout reinstall</t>
        </is>
      </c>
      <c r="B59" s="15" t="n">
        <v>1</v>
      </c>
      <c r="C59" s="16" t="inlineStr">
        <is>
          <t>lot</t>
        </is>
      </c>
      <c r="D59" s="17" t="n">
        <v>450</v>
      </c>
      <c r="E59" s="18">
        <f>IF(B59="","",B59*D59)</f>
        <v/>
      </c>
    </row>
    <row r="60">
      <c r="A60" s="14" t="inlineStr"/>
      <c r="B60" s="15" t="n"/>
      <c r="C60" s="16" t="inlineStr"/>
      <c r="D60" s="17" t="n"/>
      <c r="E60" s="18">
        <f>IF(B60="","",B60*D60)</f>
        <v/>
      </c>
    </row>
    <row r="61">
      <c r="A61" s="14" t="inlineStr"/>
      <c r="B61" s="15" t="n"/>
      <c r="C61" s="16" t="inlineStr"/>
      <c r="D61" s="17" t="n"/>
      <c r="E61" s="18">
        <f>IF(B61="","",B61*D61)</f>
        <v/>
      </c>
    </row>
    <row r="62">
      <c r="A62" s="14" t="inlineStr"/>
      <c r="B62" s="15" t="n"/>
      <c r="C62" s="16" t="inlineStr"/>
      <c r="D62" s="17" t="n"/>
      <c r="E62" s="18">
        <f>IF(B62="","",B62*D62)</f>
        <v/>
      </c>
    </row>
    <row r="63">
      <c r="A63" s="19" t="inlineStr">
        <is>
          <t>Subcontractors Subtotal</t>
        </is>
      </c>
      <c r="B63" s="20" t="n"/>
      <c r="C63" s="20" t="n"/>
      <c r="D63" s="20" t="n"/>
      <c r="E63" s="21">
        <f>SUM(E58:E62)</f>
        <v/>
      </c>
    </row>
    <row r="65">
      <c r="A65" s="12" t="inlineStr">
        <is>
          <t>Equipment and Other Costs</t>
        </is>
      </c>
      <c r="B65" s="12" t="inlineStr">
        <is>
          <t>Qty</t>
        </is>
      </c>
      <c r="C65" s="12" t="inlineStr">
        <is>
          <t>Unit</t>
        </is>
      </c>
      <c r="D65" s="13" t="inlineStr">
        <is>
          <t>Unit Cost</t>
        </is>
      </c>
      <c r="E65" s="13" t="inlineStr">
        <is>
          <t>Total</t>
        </is>
      </c>
    </row>
    <row r="66">
      <c r="A66" s="14" t="inlineStr">
        <is>
          <t>Permit fee</t>
        </is>
      </c>
      <c r="B66" s="15" t="n">
        <v>1</v>
      </c>
      <c r="C66" s="16" t="inlineStr">
        <is>
          <t>each</t>
        </is>
      </c>
      <c r="D66" s="17" t="n">
        <v>450</v>
      </c>
      <c r="E66" s="18">
        <f>IF(B66="","",B66*D66)</f>
        <v/>
      </c>
    </row>
    <row r="67">
      <c r="A67" s="14" t="inlineStr">
        <is>
          <t>Material delivery fees</t>
        </is>
      </c>
      <c r="B67" s="15" t="n">
        <v>1</v>
      </c>
      <c r="C67" s="16" t="inlineStr">
        <is>
          <t>lot</t>
        </is>
      </c>
      <c r="D67" s="17" t="n">
        <v>250</v>
      </c>
      <c r="E67" s="18">
        <f>IF(B67="","",B67*D67)</f>
        <v/>
      </c>
    </row>
    <row r="68">
      <c r="A68" s="14" t="inlineStr">
        <is>
          <t>Contingency allowance (hidden rot)</t>
        </is>
      </c>
      <c r="B68" s="15" t="n">
        <v>1</v>
      </c>
      <c r="C68" s="16" t="inlineStr">
        <is>
          <t>lot</t>
        </is>
      </c>
      <c r="D68" s="17" t="n">
        <v>1500</v>
      </c>
      <c r="E68" s="18">
        <f>IF(B68="","",B68*D68)</f>
        <v/>
      </c>
    </row>
    <row r="69">
      <c r="A69" s="14" t="inlineStr"/>
      <c r="B69" s="15" t="n"/>
      <c r="C69" s="16" t="inlineStr"/>
      <c r="D69" s="17" t="n"/>
      <c r="E69" s="18">
        <f>IF(B69="","",B69*D69)</f>
        <v/>
      </c>
    </row>
    <row r="70">
      <c r="A70" s="14" t="inlineStr"/>
      <c r="B70" s="15" t="n"/>
      <c r="C70" s="16" t="inlineStr"/>
      <c r="D70" s="17" t="n"/>
      <c r="E70" s="18">
        <f>IF(B70="","",B70*D70)</f>
        <v/>
      </c>
    </row>
    <row r="71">
      <c r="A71" s="14" t="inlineStr"/>
      <c r="B71" s="15" t="n"/>
      <c r="C71" s="16" t="inlineStr"/>
      <c r="D71" s="17" t="n"/>
      <c r="E71" s="18">
        <f>IF(B71="","",B71*D71)</f>
        <v/>
      </c>
    </row>
    <row r="72">
      <c r="A72" s="19" t="inlineStr">
        <is>
          <t>Equipment and Other Costs Subtotal</t>
        </is>
      </c>
      <c r="B72" s="20" t="n"/>
      <c r="C72" s="20" t="n"/>
      <c r="D72" s="20" t="n"/>
      <c r="E72" s="21">
        <f>SUM(E66:E71)</f>
        <v/>
      </c>
    </row>
    <row r="74">
      <c r="A74" s="22" t="inlineStr">
        <is>
          <t>Summary</t>
        </is>
      </c>
    </row>
    <row r="75">
      <c r="A75" s="23" t="inlineStr">
        <is>
          <t>Demolition and Prep</t>
        </is>
      </c>
      <c r="E75" s="24">
        <f>E21</f>
        <v/>
      </c>
    </row>
    <row r="76">
      <c r="A76" s="23" t="inlineStr">
        <is>
          <t>Materials</t>
        </is>
      </c>
      <c r="E76" s="24">
        <f>E42</f>
        <v/>
      </c>
    </row>
    <row r="77">
      <c r="A77" s="23" t="inlineStr">
        <is>
          <t>Labor</t>
        </is>
      </c>
      <c r="E77" s="24">
        <f>E55</f>
        <v/>
      </c>
    </row>
    <row r="78">
      <c r="A78" s="23" t="inlineStr">
        <is>
          <t>Subcontractors</t>
        </is>
      </c>
      <c r="E78" s="24">
        <f>E63</f>
        <v/>
      </c>
    </row>
    <row r="79">
      <c r="A79" s="23" t="inlineStr">
        <is>
          <t>Equipment and Other Costs</t>
        </is>
      </c>
      <c r="E79" s="24">
        <f>E72</f>
        <v/>
      </c>
    </row>
    <row r="80">
      <c r="A80" s="7" t="inlineStr">
        <is>
          <t>Direct Cost Subtotal</t>
        </is>
      </c>
      <c r="E80" s="25">
        <f>E21+E42+E55+E63+E72</f>
        <v/>
      </c>
    </row>
    <row r="81">
      <c r="A81" s="23" t="inlineStr">
        <is>
          <t>Overhead</t>
        </is>
      </c>
      <c r="D81" s="26" t="n">
        <v>0.15</v>
      </c>
      <c r="E81" s="24">
        <f>E80*D81</f>
        <v/>
      </c>
    </row>
    <row r="82">
      <c r="A82" s="23" t="inlineStr">
        <is>
          <t>Profit (on direct cost + overhead)</t>
        </is>
      </c>
      <c r="D82" s="26" t="n">
        <v>0.12</v>
      </c>
      <c r="E82" s="24">
        <f>(E80+E81)*D82</f>
        <v/>
      </c>
    </row>
    <row r="83">
      <c r="A83" s="27" t="inlineStr">
        <is>
          <t>TOTAL ESTIMATE</t>
        </is>
      </c>
      <c r="B83" s="28" t="n"/>
      <c r="C83" s="28" t="n"/>
      <c r="D83" s="28" t="n"/>
      <c r="E83" s="29">
        <f>E80+E81+E82</f>
        <v/>
      </c>
    </row>
    <row r="85">
      <c r="A85" s="7" t="inlineStr">
        <is>
          <t>Scope of work</t>
        </is>
      </c>
    </row>
    <row r="86" ht="15" customHeight="1">
      <c r="A86" s="30" t="inlineStr">
        <is>
          <t>[Describe the work included in this estimate.]</t>
        </is>
      </c>
    </row>
    <row r="88">
      <c r="A88" s="7" t="inlineStr">
        <is>
          <t>Exclusions</t>
        </is>
      </c>
    </row>
    <row r="89" ht="30" customHeight="1">
      <c r="A89" s="30" t="inlineStr">
        <is>
          <t>[List anything not included, such as permits, repairs to hidden conditions, or work by others.]</t>
        </is>
      </c>
    </row>
    <row r="91">
      <c r="A91" s="7" t="inlineStr">
        <is>
          <t>Timeline</t>
        </is>
      </c>
    </row>
    <row r="92" ht="15" customHeight="1">
      <c r="A92" s="30" t="inlineStr">
        <is>
          <t>Estimated [X] working days from start, weather and inspections permitting.</t>
        </is>
      </c>
    </row>
    <row r="94">
      <c r="A94" s="7" t="inlineStr">
        <is>
          <t>Payment terms</t>
        </is>
      </c>
    </row>
    <row r="95" ht="15" customHeight="1">
      <c r="A95" s="30" t="inlineStr">
        <is>
          <t>50% deposit at scheduling, 50% due at completion.</t>
        </is>
      </c>
    </row>
    <row r="97">
      <c r="A97" s="7" t="inlineStr">
        <is>
          <t>Warranty</t>
        </is>
      </c>
    </row>
    <row r="98" ht="15" customHeight="1">
      <c r="A98" s="30" t="inlineStr">
        <is>
          <t>1-year workmanship warranty. Manufacturer warranties apply to materials.</t>
        </is>
      </c>
    </row>
    <row r="100">
      <c r="A100" s="7" t="inlineStr">
        <is>
          <t>License and insurance</t>
        </is>
      </c>
    </row>
    <row r="101" ht="15" customHeight="1">
      <c r="A101" s="30" t="inlineStr">
        <is>
          <t>License #[number]. Insured by [carrier], policy #[number].</t>
        </is>
      </c>
    </row>
    <row r="103">
      <c r="A103" s="23" t="inlineStr">
        <is>
          <t>Customer signature: ______________________________</t>
        </is>
      </c>
      <c r="D103" s="23" t="inlineStr">
        <is>
          <t>Date: ____________</t>
        </is>
      </c>
    </row>
    <row r="105">
      <c r="A105" s="31" t="inlineStr">
        <is>
          <t>Template by Projul · projul.com</t>
        </is>
      </c>
    </row>
  </sheetData>
  <mergeCells count="8">
    <mergeCell ref="A95:E95"/>
    <mergeCell ref="A101:E101"/>
    <mergeCell ref="A86:E86"/>
    <mergeCell ref="A10:E10"/>
    <mergeCell ref="A98:E98"/>
    <mergeCell ref="A1:E1"/>
    <mergeCell ref="A89:E89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Exterior Remodel Estimate: Siding and Trim Replacement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siding replacement template covers about 1,600 sq ft of wall area on a single-story or small two-story home with new fiber cement siding, trim, and paint. Adjust quantities after measuring the wall area and subtracting openings.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Remove existing siding and trim (labor)</t>
        </is>
      </c>
      <c r="B13" s="15" t="n">
        <v>1600</v>
      </c>
      <c r="C13" s="16" t="inlineStr">
        <is>
          <t>sq ft</t>
        </is>
      </c>
      <c r="D13" s="17" t="n">
        <v>0.85</v>
      </c>
      <c r="E13" s="18">
        <f>IF(B13="","",B13*D13)</f>
        <v/>
      </c>
    </row>
    <row r="14">
      <c r="A14" s="14" t="inlineStr">
        <is>
          <t>Dumpster rental (20-yard)</t>
        </is>
      </c>
      <c r="B14" s="15" t="n">
        <v>1</v>
      </c>
      <c r="C14" s="16" t="inlineStr">
        <is>
          <t>each</t>
        </is>
      </c>
      <c r="D14" s="17" t="n">
        <v>650</v>
      </c>
      <c r="E14" s="18">
        <f>IF(B14="","",B14*D14)</f>
        <v/>
      </c>
    </row>
    <row r="15">
      <c r="A15" s="14" t="inlineStr">
        <is>
          <t>Scaffolding or ladder jack rental</t>
        </is>
      </c>
      <c r="B15" s="15" t="n">
        <v>1</v>
      </c>
      <c r="C15" s="16" t="inlineStr">
        <is>
          <t>lot</t>
        </is>
      </c>
      <c r="D15" s="17" t="n">
        <v>700</v>
      </c>
      <c r="E15" s="18">
        <f>IF(B15="","",B15*D15)</f>
        <v/>
      </c>
    </row>
    <row r="16">
      <c r="A16" s="14" t="inlineStr">
        <is>
          <t>Protect landscaping and AC units</t>
        </is>
      </c>
      <c r="B16" s="15" t="n">
        <v>1</v>
      </c>
      <c r="C16" s="16" t="inlineStr">
        <is>
          <t>lot</t>
        </is>
      </c>
      <c r="D16" s="17" t="n">
        <v>150</v>
      </c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4" t="inlineStr"/>
      <c r="B19" s="15" t="n"/>
      <c r="C19" s="16" t="inlineStr"/>
      <c r="D19" s="17" t="n"/>
      <c r="E19" s="18">
        <f>IF(B19="","",B19*D19)</f>
        <v/>
      </c>
    </row>
    <row r="20">
      <c r="A20" s="19" t="inlineStr">
        <is>
          <t>Demolition and Prep Subtotal</t>
        </is>
      </c>
      <c r="B20" s="20" t="n"/>
      <c r="C20" s="20" t="n"/>
      <c r="D20" s="20" t="n"/>
      <c r="E20" s="21">
        <f>SUM(E13:E19)</f>
        <v/>
      </c>
    </row>
    <row r="22">
      <c r="A22" s="12" t="inlineStr">
        <is>
          <t>Materials</t>
        </is>
      </c>
      <c r="B22" s="12" t="inlineStr">
        <is>
          <t>Qty</t>
        </is>
      </c>
      <c r="C22" s="12" t="inlineStr">
        <is>
          <t>Unit</t>
        </is>
      </c>
      <c r="D22" s="13" t="inlineStr">
        <is>
          <t>Unit Cost</t>
        </is>
      </c>
      <c r="E22" s="13" t="inlineStr">
        <is>
          <t>Total</t>
        </is>
      </c>
    </row>
    <row r="23">
      <c r="A23" s="14" t="inlineStr">
        <is>
          <t>Housewrap and seam tape</t>
        </is>
      </c>
      <c r="B23" s="15" t="n">
        <v>1600</v>
      </c>
      <c r="C23" s="16" t="inlineStr">
        <is>
          <t>sq ft</t>
        </is>
      </c>
      <c r="D23" s="17" t="n">
        <v>0.4</v>
      </c>
      <c r="E23" s="18">
        <f>IF(B23="","",B23*D23)</f>
        <v/>
      </c>
    </row>
    <row r="24">
      <c r="A24" s="14" t="inlineStr">
        <is>
          <t>Flashing tape at windows and doors</t>
        </is>
      </c>
      <c r="B24" s="15" t="n">
        <v>4</v>
      </c>
      <c r="C24" s="16" t="inlineStr">
        <is>
          <t>rolls</t>
        </is>
      </c>
      <c r="D24" s="17" t="n">
        <v>38</v>
      </c>
      <c r="E24" s="18">
        <f>IF(B24="","",B24*D24)</f>
        <v/>
      </c>
    </row>
    <row r="25">
      <c r="A25" s="14" t="inlineStr">
        <is>
          <t>Sheathing repair allowance (OSB)</t>
        </is>
      </c>
      <c r="B25" s="15" t="n">
        <v>10</v>
      </c>
      <c r="C25" s="16" t="inlineStr">
        <is>
          <t>sheets</t>
        </is>
      </c>
      <c r="D25" s="17" t="n">
        <v>32</v>
      </c>
      <c r="E25" s="18">
        <f>IF(B25="","",B25*D25)</f>
        <v/>
      </c>
    </row>
    <row r="26">
      <c r="A26" s="14" t="inlineStr">
        <is>
          <t>Fiber cement lap siding, primed</t>
        </is>
      </c>
      <c r="B26" s="15" t="n">
        <v>1600</v>
      </c>
      <c r="C26" s="16" t="inlineStr">
        <is>
          <t>sq ft</t>
        </is>
      </c>
      <c r="D26" s="17" t="n">
        <v>3.1</v>
      </c>
      <c r="E26" s="18">
        <f>IF(B26="","",B26*D26)</f>
        <v/>
      </c>
    </row>
    <row r="27">
      <c r="A27" s="14" t="inlineStr">
        <is>
          <t>Fiber cement trim boards (corners, windows, doors)</t>
        </is>
      </c>
      <c r="B27" s="15" t="n">
        <v>650</v>
      </c>
      <c r="C27" s="16" t="inlineStr">
        <is>
          <t>lin ft</t>
        </is>
      </c>
      <c r="D27" s="17" t="n">
        <v>3.2</v>
      </c>
      <c r="E27" s="18">
        <f>IF(B27="","",B27*D27)</f>
        <v/>
      </c>
    </row>
    <row r="28">
      <c r="A28" s="14" t="inlineStr">
        <is>
          <t>Starter strip and Z-flashing</t>
        </is>
      </c>
      <c r="B28" s="15" t="n">
        <v>160</v>
      </c>
      <c r="C28" s="16" t="inlineStr">
        <is>
          <t>lin ft</t>
        </is>
      </c>
      <c r="D28" s="17" t="n">
        <v>2.4</v>
      </c>
      <c r="E28" s="18">
        <f>IF(B28="","",B28*D28)</f>
        <v/>
      </c>
    </row>
    <row r="29">
      <c r="A29" s="14" t="inlineStr">
        <is>
          <t>Fascia and soffit repair (PVC)</t>
        </is>
      </c>
      <c r="B29" s="15" t="n">
        <v>100</v>
      </c>
      <c r="C29" s="16" t="inlineStr">
        <is>
          <t>lin ft</t>
        </is>
      </c>
      <c r="D29" s="17" t="n">
        <v>5.5</v>
      </c>
      <c r="E29" s="18">
        <f>IF(B29="","",B29*D29)</f>
        <v/>
      </c>
    </row>
    <row r="30">
      <c r="A30" s="14" t="inlineStr">
        <is>
          <t>Stainless siding nails and fasteners</t>
        </is>
      </c>
      <c r="B30" s="15" t="n">
        <v>1</v>
      </c>
      <c r="C30" s="16" t="inlineStr">
        <is>
          <t>lot</t>
        </is>
      </c>
      <c r="D30" s="17" t="n">
        <v>160</v>
      </c>
      <c r="E30" s="18">
        <f>IF(B30="","",B30*D30)</f>
        <v/>
      </c>
    </row>
    <row r="31">
      <c r="A31" s="14" t="inlineStr">
        <is>
          <t>Exterior caulk and sealant</t>
        </is>
      </c>
      <c r="B31" s="15" t="n">
        <v>16</v>
      </c>
      <c r="C31" s="16" t="inlineStr">
        <is>
          <t>tubes</t>
        </is>
      </c>
      <c r="D31" s="17" t="n">
        <v>9</v>
      </c>
      <c r="E31" s="18">
        <f>IF(B31="","",B31*D31)</f>
        <v/>
      </c>
    </row>
    <row r="32">
      <c r="A32" s="14" t="inlineStr">
        <is>
          <t>Exterior primer</t>
        </is>
      </c>
      <c r="B32" s="15" t="n">
        <v>5</v>
      </c>
      <c r="C32" s="16" t="inlineStr">
        <is>
          <t>gallons</t>
        </is>
      </c>
      <c r="D32" s="17" t="n">
        <v>38</v>
      </c>
      <c r="E32" s="18">
        <f>IF(B32="","",B32*D32)</f>
        <v/>
      </c>
    </row>
    <row r="33">
      <c r="A33" s="14" t="inlineStr">
        <is>
          <t>Exterior paint, acrylic</t>
        </is>
      </c>
      <c r="B33" s="15" t="n">
        <v>10</v>
      </c>
      <c r="C33" s="16" t="inlineStr">
        <is>
          <t>gallons</t>
        </is>
      </c>
      <c r="D33" s="17" t="n">
        <v>55</v>
      </c>
      <c r="E33" s="18">
        <f>IF(B33="","",B33*D33)</f>
        <v/>
      </c>
    </row>
    <row r="34">
      <c r="A34" s="14" t="inlineStr"/>
      <c r="B34" s="15" t="n"/>
      <c r="C34" s="16" t="inlineStr"/>
      <c r="D34" s="17" t="n"/>
      <c r="E34" s="18">
        <f>IF(B34="","",B34*D34)</f>
        <v/>
      </c>
    </row>
    <row r="35">
      <c r="A35" s="14" t="inlineStr"/>
      <c r="B35" s="15" t="n"/>
      <c r="C35" s="16" t="inlineStr"/>
      <c r="D35" s="17" t="n"/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9" t="inlineStr">
        <is>
          <t>Materials Subtotal</t>
        </is>
      </c>
      <c r="B37" s="20" t="n"/>
      <c r="C37" s="20" t="n"/>
      <c r="D37" s="20" t="n"/>
      <c r="E37" s="21">
        <f>SUM(E23:E36)</f>
        <v/>
      </c>
    </row>
    <row r="39">
      <c r="A39" s="12" t="inlineStr">
        <is>
          <t>Labor</t>
        </is>
      </c>
      <c r="B39" s="12" t="inlineStr">
        <is>
          <t>Qty</t>
        </is>
      </c>
      <c r="C39" s="12" t="inlineStr">
        <is>
          <t>Unit</t>
        </is>
      </c>
      <c r="D39" s="13" t="inlineStr">
        <is>
          <t>Unit Cost</t>
        </is>
      </c>
      <c r="E39" s="13" t="inlineStr">
        <is>
          <t>Total</t>
        </is>
      </c>
    </row>
    <row r="40">
      <c r="A40" s="14" t="inlineStr">
        <is>
          <t>Install sheathing repairs and housewrap</t>
        </is>
      </c>
      <c r="B40" s="15" t="n">
        <v>14</v>
      </c>
      <c r="C40" s="16" t="inlineStr">
        <is>
          <t>hours</t>
        </is>
      </c>
      <c r="D40" s="17" t="n">
        <v>60</v>
      </c>
      <c r="E40" s="18">
        <f>IF(B40="","",B40*D40)</f>
        <v/>
      </c>
    </row>
    <row r="41">
      <c r="A41" s="14" t="inlineStr">
        <is>
          <t>Install fiber cement siding</t>
        </is>
      </c>
      <c r="B41" s="15" t="n">
        <v>1600</v>
      </c>
      <c r="C41" s="16" t="inlineStr">
        <is>
          <t>sq ft</t>
        </is>
      </c>
      <c r="D41" s="17" t="n">
        <v>3.2</v>
      </c>
      <c r="E41" s="18">
        <f>IF(B41="","",B41*D41)</f>
        <v/>
      </c>
    </row>
    <row r="42">
      <c r="A42" s="14" t="inlineStr">
        <is>
          <t>Install trim and corner boards</t>
        </is>
      </c>
      <c r="B42" s="15" t="n">
        <v>650</v>
      </c>
      <c r="C42" s="16" t="inlineStr">
        <is>
          <t>lin ft</t>
        </is>
      </c>
      <c r="D42" s="17" t="n">
        <v>3</v>
      </c>
      <c r="E42" s="18">
        <f>IF(B42="","",B42*D42)</f>
        <v/>
      </c>
    </row>
    <row r="43">
      <c r="A43" s="14" t="inlineStr">
        <is>
          <t>Prime and paint siding and trim</t>
        </is>
      </c>
      <c r="B43" s="15" t="n">
        <v>1600</v>
      </c>
      <c r="C43" s="16" t="inlineStr">
        <is>
          <t>sq ft</t>
        </is>
      </c>
      <c r="D43" s="17" t="n">
        <v>1.5</v>
      </c>
      <c r="E43" s="18">
        <f>IF(B43="","",B43*D43)</f>
        <v/>
      </c>
    </row>
    <row r="44">
      <c r="A44" s="14" t="inlineStr">
        <is>
          <t>Cleanup and final detail</t>
        </is>
      </c>
      <c r="B44" s="15" t="n">
        <v>8</v>
      </c>
      <c r="C44" s="16" t="inlineStr">
        <is>
          <t>hours</t>
        </is>
      </c>
      <c r="D44" s="17" t="n">
        <v>45</v>
      </c>
      <c r="E44" s="18">
        <f>IF(B44="","",B44*D44)</f>
        <v/>
      </c>
    </row>
    <row r="45">
      <c r="A45" s="14" t="inlineStr"/>
      <c r="B45" s="15" t="n"/>
      <c r="C45" s="16" t="inlineStr"/>
      <c r="D45" s="17" t="n"/>
      <c r="E45" s="18">
        <f>IF(B45="","",B45*D45)</f>
        <v/>
      </c>
    </row>
    <row r="46">
      <c r="A46" s="14" t="inlineStr"/>
      <c r="B46" s="15" t="n"/>
      <c r="C46" s="16" t="inlineStr"/>
      <c r="D46" s="17" t="n"/>
      <c r="E46" s="18">
        <f>IF(B46="","",B46*D46)</f>
        <v/>
      </c>
    </row>
    <row r="47">
      <c r="A47" s="14" t="inlineStr"/>
      <c r="B47" s="15" t="n"/>
      <c r="C47" s="16" t="inlineStr"/>
      <c r="D47" s="17" t="n"/>
      <c r="E47" s="18">
        <f>IF(B47="","",B47*D47)</f>
        <v/>
      </c>
    </row>
    <row r="48">
      <c r="A48" s="19" t="inlineStr">
        <is>
          <t>Labor Subtotal</t>
        </is>
      </c>
      <c r="B48" s="20" t="n"/>
      <c r="C48" s="20" t="n"/>
      <c r="D48" s="20" t="n"/>
      <c r="E48" s="21">
        <f>SUM(E40:E47)</f>
        <v/>
      </c>
    </row>
    <row r="50">
      <c r="A50" s="12" t="inlineStr">
        <is>
          <t>Equipment and Other Costs</t>
        </is>
      </c>
      <c r="B50" s="12" t="inlineStr">
        <is>
          <t>Qty</t>
        </is>
      </c>
      <c r="C50" s="12" t="inlineStr">
        <is>
          <t>Unit</t>
        </is>
      </c>
      <c r="D50" s="13" t="inlineStr">
        <is>
          <t>Unit Cost</t>
        </is>
      </c>
      <c r="E50" s="13" t="inlineStr">
        <is>
          <t>Total</t>
        </is>
      </c>
    </row>
    <row r="51">
      <c r="A51" s="14" t="inlineStr">
        <is>
          <t>Permit fee</t>
        </is>
      </c>
      <c r="B51" s="15" t="n">
        <v>1</v>
      </c>
      <c r="C51" s="16" t="inlineStr">
        <is>
          <t>each</t>
        </is>
      </c>
      <c r="D51" s="17" t="n">
        <v>300</v>
      </c>
      <c r="E51" s="18">
        <f>IF(B51="","",B51*D51)</f>
        <v/>
      </c>
    </row>
    <row r="52">
      <c r="A52" s="14" t="inlineStr">
        <is>
          <t>Material delivery fee</t>
        </is>
      </c>
      <c r="B52" s="15" t="n">
        <v>1</v>
      </c>
      <c r="C52" s="16" t="inlineStr">
        <is>
          <t>each</t>
        </is>
      </c>
      <c r="D52" s="17" t="n">
        <v>175</v>
      </c>
      <c r="E52" s="18">
        <f>IF(B52="","",B52*D52)</f>
        <v/>
      </c>
    </row>
    <row r="53">
      <c r="A53" s="14" t="inlineStr">
        <is>
          <t>Contingency allowance (hidden rot)</t>
        </is>
      </c>
      <c r="B53" s="15" t="n">
        <v>1</v>
      </c>
      <c r="C53" s="16" t="inlineStr">
        <is>
          <t>lot</t>
        </is>
      </c>
      <c r="D53" s="17" t="n">
        <v>1000</v>
      </c>
      <c r="E53" s="18">
        <f>IF(B53="","",B53*D53)</f>
        <v/>
      </c>
    </row>
    <row r="54">
      <c r="A54" s="14" t="inlineStr"/>
      <c r="B54" s="15" t="n"/>
      <c r="C54" s="16" t="inlineStr"/>
      <c r="D54" s="17" t="n"/>
      <c r="E54" s="18">
        <f>IF(B54="","",B54*D54)</f>
        <v/>
      </c>
    </row>
    <row r="55">
      <c r="A55" s="14" t="inlineStr"/>
      <c r="B55" s="15" t="n"/>
      <c r="C55" s="16" t="inlineStr"/>
      <c r="D55" s="17" t="n"/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9" t="inlineStr">
        <is>
          <t>Equipment and Other Costs Subtotal</t>
        </is>
      </c>
      <c r="B57" s="20" t="n"/>
      <c r="C57" s="20" t="n"/>
      <c r="D57" s="20" t="n"/>
      <c r="E57" s="21">
        <f>SUM(E51:E56)</f>
        <v/>
      </c>
    </row>
    <row r="59">
      <c r="A59" s="22" t="inlineStr">
        <is>
          <t>Summary</t>
        </is>
      </c>
    </row>
    <row r="60">
      <c r="A60" s="23" t="inlineStr">
        <is>
          <t>Demolition and Prep</t>
        </is>
      </c>
      <c r="E60" s="24">
        <f>E20</f>
        <v/>
      </c>
    </row>
    <row r="61">
      <c r="A61" s="23" t="inlineStr">
        <is>
          <t>Materials</t>
        </is>
      </c>
      <c r="E61" s="24">
        <f>E37</f>
        <v/>
      </c>
    </row>
    <row r="62">
      <c r="A62" s="23" t="inlineStr">
        <is>
          <t>Labor</t>
        </is>
      </c>
      <c r="E62" s="24">
        <f>E48</f>
        <v/>
      </c>
    </row>
    <row r="63">
      <c r="A63" s="23" t="inlineStr">
        <is>
          <t>Equipment and Other Costs</t>
        </is>
      </c>
      <c r="E63" s="24">
        <f>E57</f>
        <v/>
      </c>
    </row>
    <row r="64">
      <c r="A64" s="7" t="inlineStr">
        <is>
          <t>Direct Cost Subtotal</t>
        </is>
      </c>
      <c r="E64" s="25">
        <f>E20+E37+E48+E57</f>
        <v/>
      </c>
    </row>
    <row r="65">
      <c r="A65" s="23" t="inlineStr">
        <is>
          <t>Overhead</t>
        </is>
      </c>
      <c r="D65" s="26" t="n">
        <v>0.15</v>
      </c>
      <c r="E65" s="24">
        <f>E64*D65</f>
        <v/>
      </c>
    </row>
    <row r="66">
      <c r="A66" s="23" t="inlineStr">
        <is>
          <t>Profit (on direct cost + overhead)</t>
        </is>
      </c>
      <c r="D66" s="26" t="n">
        <v>0.12</v>
      </c>
      <c r="E66" s="24">
        <f>(E64+E65)*D66</f>
        <v/>
      </c>
    </row>
    <row r="67">
      <c r="A67" s="27" t="inlineStr">
        <is>
          <t>TOTAL ESTIMATE</t>
        </is>
      </c>
      <c r="B67" s="28" t="n"/>
      <c r="C67" s="28" t="n"/>
      <c r="D67" s="28" t="n"/>
      <c r="E67" s="29">
        <f>E64+E65+E66</f>
        <v/>
      </c>
    </row>
    <row r="69">
      <c r="A69" s="7" t="inlineStr">
        <is>
          <t>Scope of work</t>
        </is>
      </c>
    </row>
    <row r="70" ht="15" customHeight="1">
      <c r="A70" s="30" t="inlineStr">
        <is>
          <t>[Describe the work included in this estimate.]</t>
        </is>
      </c>
    </row>
    <row r="72">
      <c r="A72" s="7" t="inlineStr">
        <is>
          <t>Exclusions</t>
        </is>
      </c>
    </row>
    <row r="73" ht="30" customHeight="1">
      <c r="A73" s="30" t="inlineStr">
        <is>
          <t>[List anything not included, such as permits, repairs to hidden conditions, or work by others.]</t>
        </is>
      </c>
    </row>
    <row r="75">
      <c r="A75" s="7" t="inlineStr">
        <is>
          <t>Timeline</t>
        </is>
      </c>
    </row>
    <row r="76" ht="15" customHeight="1">
      <c r="A76" s="30" t="inlineStr">
        <is>
          <t>Estimated [X] working days from start, weather and inspections permitting.</t>
        </is>
      </c>
    </row>
    <row r="78">
      <c r="A78" s="7" t="inlineStr">
        <is>
          <t>Payment terms</t>
        </is>
      </c>
    </row>
    <row r="79" ht="15" customHeight="1">
      <c r="A79" s="30" t="inlineStr">
        <is>
          <t>50% deposit at scheduling, 50% due at completion.</t>
        </is>
      </c>
    </row>
    <row r="81">
      <c r="A81" s="7" t="inlineStr">
        <is>
          <t>Warranty</t>
        </is>
      </c>
    </row>
    <row r="82" ht="15" customHeight="1">
      <c r="A82" s="30" t="inlineStr">
        <is>
          <t>1-year workmanship warranty. Manufacturer warranties apply to materials.</t>
        </is>
      </c>
    </row>
    <row r="84">
      <c r="A84" s="7" t="inlineStr">
        <is>
          <t>License and insurance</t>
        </is>
      </c>
    </row>
    <row r="85" ht="15" customHeight="1">
      <c r="A85" s="30" t="inlineStr">
        <is>
          <t>License #[number]. Insured by [carrier], policy #[number].</t>
        </is>
      </c>
    </row>
    <row r="87">
      <c r="A87" s="23" t="inlineStr">
        <is>
          <t>Customer signature: ______________________________</t>
        </is>
      </c>
      <c r="D87" s="23" t="inlineStr">
        <is>
          <t>Date: ____________</t>
        </is>
      </c>
    </row>
    <row r="89">
      <c r="A89" s="31" t="inlineStr">
        <is>
          <t>Template by Projul · projul.com</t>
        </is>
      </c>
    </row>
  </sheetData>
  <mergeCells count="8">
    <mergeCell ref="A73:E73"/>
    <mergeCell ref="A10:E10"/>
    <mergeCell ref="A82:E82"/>
    <mergeCell ref="A76:E76"/>
    <mergeCell ref="A85:E85"/>
    <mergeCell ref="A1:E1"/>
    <mergeCell ref="A70:E70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 ht="44" customHeight="1">
      <c r="A1" s="5" t="inlineStr">
        <is>
          <t>Exterior Remodel Estimate: Front Porch and Entry Remodel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front porch template covers a refresh of an 8x12 covered entry with composite decking, new columns and railing, ceiling finish, entry door, and lighting. Adjust for your porch size and footing needs.</t>
        </is>
      </c>
    </row>
    <row r="12">
      <c r="A12" s="12" t="inlineStr">
        <is>
          <t>Demolition and Prep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Demo existing porch decking, railing, and columns (labor)</t>
        </is>
      </c>
      <c r="B13" s="15" t="n">
        <v>1</v>
      </c>
      <c r="C13" s="16" t="inlineStr">
        <is>
          <t>lot</t>
        </is>
      </c>
      <c r="D13" s="17" t="n">
        <v>1400</v>
      </c>
      <c r="E13" s="18">
        <f>IF(B13="","",B13*D13)</f>
        <v/>
      </c>
    </row>
    <row r="14">
      <c r="A14" s="14" t="inlineStr">
        <is>
          <t>Dumpster rental (10-yard)</t>
        </is>
      </c>
      <c r="B14" s="15" t="n">
        <v>1</v>
      </c>
      <c r="C14" s="16" t="inlineStr">
        <is>
          <t>each</t>
        </is>
      </c>
      <c r="D14" s="17" t="n">
        <v>450</v>
      </c>
      <c r="E14" s="18">
        <f>IF(B14="","",B14*D14)</f>
        <v/>
      </c>
    </row>
    <row r="15">
      <c r="A15" s="14" t="inlineStr">
        <is>
          <t>Temporary shoring of porch roof</t>
        </is>
      </c>
      <c r="B15" s="15" t="n">
        <v>1</v>
      </c>
      <c r="C15" s="16" t="inlineStr">
        <is>
          <t>lot</t>
        </is>
      </c>
      <c r="D15" s="17" t="n">
        <v>350</v>
      </c>
      <c r="E15" s="18">
        <f>IF(B15="","",B15*D15)</f>
        <v/>
      </c>
    </row>
    <row r="16">
      <c r="A16" s="14" t="inlineStr"/>
      <c r="B16" s="15" t="n"/>
      <c r="C16" s="16" t="inlineStr"/>
      <c r="D16" s="17" t="n"/>
      <c r="E16" s="18">
        <f>IF(B16="","",B16*D16)</f>
        <v/>
      </c>
    </row>
    <row r="17">
      <c r="A17" s="14" t="inlineStr"/>
      <c r="B17" s="15" t="n"/>
      <c r="C17" s="16" t="inlineStr"/>
      <c r="D17" s="17" t="n"/>
      <c r="E17" s="18">
        <f>IF(B17="","",B17*D17)</f>
        <v/>
      </c>
    </row>
    <row r="18">
      <c r="A18" s="14" t="inlineStr"/>
      <c r="B18" s="15" t="n"/>
      <c r="C18" s="16" t="inlineStr"/>
      <c r="D18" s="17" t="n"/>
      <c r="E18" s="18">
        <f>IF(B18="","",B18*D18)</f>
        <v/>
      </c>
    </row>
    <row r="19">
      <c r="A19" s="19" t="inlineStr">
        <is>
          <t>Demolition and Prep Subtotal</t>
        </is>
      </c>
      <c r="B19" s="20" t="n"/>
      <c r="C19" s="20" t="n"/>
      <c r="D19" s="20" t="n"/>
      <c r="E19" s="21">
        <f>SUM(E13:E18)</f>
        <v/>
      </c>
    </row>
    <row r="21">
      <c r="A21" s="12" t="inlineStr">
        <is>
          <t>Materials</t>
        </is>
      </c>
      <c r="B21" s="12" t="inlineStr">
        <is>
          <t>Qty</t>
        </is>
      </c>
      <c r="C21" s="12" t="inlineStr">
        <is>
          <t>Unit</t>
        </is>
      </c>
      <c r="D21" s="13" t="inlineStr">
        <is>
          <t>Unit Cost</t>
        </is>
      </c>
      <c r="E21" s="13" t="inlineStr">
        <is>
          <t>Total</t>
        </is>
      </c>
    </row>
    <row r="22">
      <c r="A22" s="14" t="inlineStr">
        <is>
          <t>Concrete for footings (4 piers)</t>
        </is>
      </c>
      <c r="B22" s="15" t="n">
        <v>1</v>
      </c>
      <c r="C22" s="16" t="inlineStr">
        <is>
          <t>lot</t>
        </is>
      </c>
      <c r="D22" s="17" t="n">
        <v>420</v>
      </c>
      <c r="E22" s="18">
        <f>IF(B22="","",B22*D22)</f>
        <v/>
      </c>
    </row>
    <row r="23">
      <c r="A23" s="14" t="inlineStr">
        <is>
          <t>Pressure-treated framing lumber (joists, beams, ledger)</t>
        </is>
      </c>
      <c r="B23" s="15" t="n">
        <v>1</v>
      </c>
      <c r="C23" s="16" t="inlineStr">
        <is>
          <t>lot</t>
        </is>
      </c>
      <c r="D23" s="17" t="n">
        <v>1250</v>
      </c>
      <c r="E23" s="18">
        <f>IF(B23="","",B23*D23)</f>
        <v/>
      </c>
    </row>
    <row r="24">
      <c r="A24" s="14" t="inlineStr">
        <is>
          <t>Joist hangers, post bases, and structural fasteners</t>
        </is>
      </c>
      <c r="B24" s="15" t="n">
        <v>1</v>
      </c>
      <c r="C24" s="16" t="inlineStr">
        <is>
          <t>lot</t>
        </is>
      </c>
      <c r="D24" s="17" t="n">
        <v>260</v>
      </c>
      <c r="E24" s="18">
        <f>IF(B24="","",B24*D24)</f>
        <v/>
      </c>
    </row>
    <row r="25">
      <c r="A25" s="14" t="inlineStr">
        <is>
          <t>Composite decking boards</t>
        </is>
      </c>
      <c r="B25" s="15" t="n">
        <v>100</v>
      </c>
      <c r="C25" s="16" t="inlineStr">
        <is>
          <t>sq ft</t>
        </is>
      </c>
      <c r="D25" s="17" t="n">
        <v>7.5</v>
      </c>
      <c r="E25" s="18">
        <f>IF(B25="","",B25*D25)</f>
        <v/>
      </c>
    </row>
    <row r="26">
      <c r="A26" s="14" t="inlineStr">
        <is>
          <t>Composite fascia and riser boards</t>
        </is>
      </c>
      <c r="B26" s="15" t="n">
        <v>60</v>
      </c>
      <c r="C26" s="16" t="inlineStr">
        <is>
          <t>lin ft</t>
        </is>
      </c>
      <c r="D26" s="17" t="n">
        <v>6.5</v>
      </c>
      <c r="E26" s="18">
        <f>IF(B26="","",B26*D26)</f>
        <v/>
      </c>
    </row>
    <row r="27">
      <c r="A27" s="14" t="inlineStr">
        <is>
          <t>Pressure-treated posts, 6x6 (wrapped in PVC)</t>
        </is>
      </c>
      <c r="B27" s="15" t="n">
        <v>4</v>
      </c>
      <c r="C27" s="16" t="inlineStr">
        <is>
          <t>each</t>
        </is>
      </c>
      <c r="D27" s="17" t="n">
        <v>140</v>
      </c>
      <c r="E27" s="18">
        <f>IF(B27="","",B27*D27)</f>
        <v/>
      </c>
    </row>
    <row r="28">
      <c r="A28" s="14" t="inlineStr">
        <is>
          <t>PVC column wraps and trim</t>
        </is>
      </c>
      <c r="B28" s="15" t="n">
        <v>4</v>
      </c>
      <c r="C28" s="16" t="inlineStr">
        <is>
          <t>each</t>
        </is>
      </c>
      <c r="D28" s="17" t="n">
        <v>210</v>
      </c>
      <c r="E28" s="18">
        <f>IF(B28="","",B28*D28)</f>
        <v/>
      </c>
    </row>
    <row r="29">
      <c r="A29" s="14" t="inlineStr">
        <is>
          <t>Aluminum or composite railing</t>
        </is>
      </c>
      <c r="B29" s="15" t="n">
        <v>22</v>
      </c>
      <c r="C29" s="16" t="inlineStr">
        <is>
          <t>lin ft</t>
        </is>
      </c>
      <c r="D29" s="17" t="n">
        <v>55</v>
      </c>
      <c r="E29" s="18">
        <f>IF(B29="","",B29*D29)</f>
        <v/>
      </c>
    </row>
    <row r="30">
      <c r="A30" s="14" t="inlineStr">
        <is>
          <t>Beadboard porch ceiling (PVC)</t>
        </is>
      </c>
      <c r="B30" s="15" t="n">
        <v>96</v>
      </c>
      <c r="C30" s="16" t="inlineStr">
        <is>
          <t>sq ft</t>
        </is>
      </c>
      <c r="D30" s="17" t="n">
        <v>4.2</v>
      </c>
      <c r="E30" s="18">
        <f>IF(B30="","",B30*D30)</f>
        <v/>
      </c>
    </row>
    <row r="31">
      <c r="A31" s="14" t="inlineStr">
        <is>
          <t>Fiberglass entry door, prehung</t>
        </is>
      </c>
      <c r="B31" s="15" t="n">
        <v>1</v>
      </c>
      <c r="C31" s="16" t="inlineStr">
        <is>
          <t>each</t>
        </is>
      </c>
      <c r="D31" s="17" t="n">
        <v>1800</v>
      </c>
      <c r="E31" s="18">
        <f>IF(B31="","",B31*D31)</f>
        <v/>
      </c>
    </row>
    <row r="32">
      <c r="A32" s="14" t="inlineStr">
        <is>
          <t>Door hardware and deadbolt</t>
        </is>
      </c>
      <c r="B32" s="15" t="n">
        <v>1</v>
      </c>
      <c r="C32" s="16" t="inlineStr">
        <is>
          <t>set</t>
        </is>
      </c>
      <c r="D32" s="17" t="n">
        <v>220</v>
      </c>
      <c r="E32" s="18">
        <f>IF(B32="","",B32*D32)</f>
        <v/>
      </c>
    </row>
    <row r="33">
      <c r="A33" s="14" t="inlineStr">
        <is>
          <t>Exterior lighting (2 sconces and ceiling light)</t>
        </is>
      </c>
      <c r="B33" s="15" t="n">
        <v>1</v>
      </c>
      <c r="C33" s="16" t="inlineStr">
        <is>
          <t>lot</t>
        </is>
      </c>
      <c r="D33" s="17" t="n">
        <v>380</v>
      </c>
      <c r="E33" s="18">
        <f>IF(B33="","",B33*D33)</f>
        <v/>
      </c>
    </row>
    <row r="34">
      <c r="A34" s="14" t="inlineStr">
        <is>
          <t>Primer and exterior paint</t>
        </is>
      </c>
      <c r="B34" s="15" t="n">
        <v>5</v>
      </c>
      <c r="C34" s="16" t="inlineStr">
        <is>
          <t>gallons</t>
        </is>
      </c>
      <c r="D34" s="17" t="n">
        <v>50</v>
      </c>
      <c r="E34" s="18">
        <f>IF(B34="","",B34*D34)</f>
        <v/>
      </c>
    </row>
    <row r="35">
      <c r="A35" s="14" t="inlineStr">
        <is>
          <t>Exterior caulk, fasteners, and flashing</t>
        </is>
      </c>
      <c r="B35" s="15" t="n">
        <v>1</v>
      </c>
      <c r="C35" s="16" t="inlineStr">
        <is>
          <t>lot</t>
        </is>
      </c>
      <c r="D35" s="17" t="n">
        <v>250</v>
      </c>
      <c r="E35" s="18">
        <f>IF(B35="","",B35*D35)</f>
        <v/>
      </c>
    </row>
    <row r="36">
      <c r="A36" s="14" t="inlineStr"/>
      <c r="B36" s="15" t="n"/>
      <c r="C36" s="16" t="inlineStr"/>
      <c r="D36" s="17" t="n"/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9" t="inlineStr">
        <is>
          <t>Materials Subtotal</t>
        </is>
      </c>
      <c r="B39" s="20" t="n"/>
      <c r="C39" s="20" t="n"/>
      <c r="D39" s="20" t="n"/>
      <c r="E39" s="21">
        <f>SUM(E22:E38)</f>
        <v/>
      </c>
    </row>
    <row r="41">
      <c r="A41" s="12" t="inlineStr">
        <is>
          <t>Labor</t>
        </is>
      </c>
      <c r="B41" s="12" t="inlineStr">
        <is>
          <t>Qty</t>
        </is>
      </c>
      <c r="C41" s="12" t="inlineStr">
        <is>
          <t>Unit</t>
        </is>
      </c>
      <c r="D41" s="13" t="inlineStr">
        <is>
          <t>Unit Cost</t>
        </is>
      </c>
      <c r="E41" s="13" t="inlineStr">
        <is>
          <t>Total</t>
        </is>
      </c>
    </row>
    <row r="42">
      <c r="A42" s="14" t="inlineStr">
        <is>
          <t>Footings and framing</t>
        </is>
      </c>
      <c r="B42" s="15" t="n">
        <v>28</v>
      </c>
      <c r="C42" s="16" t="inlineStr">
        <is>
          <t>hours</t>
        </is>
      </c>
      <c r="D42" s="17" t="n">
        <v>65</v>
      </c>
      <c r="E42" s="18">
        <f>IF(B42="","",B42*D42)</f>
        <v/>
      </c>
    </row>
    <row r="43">
      <c r="A43" s="14" t="inlineStr">
        <is>
          <t>Install decking, fascia, and risers</t>
        </is>
      </c>
      <c r="B43" s="15" t="n">
        <v>100</v>
      </c>
      <c r="C43" s="16" t="inlineStr">
        <is>
          <t>sq ft</t>
        </is>
      </c>
      <c r="D43" s="17" t="n">
        <v>6</v>
      </c>
      <c r="E43" s="18">
        <f>IF(B43="","",B43*D43)</f>
        <v/>
      </c>
    </row>
    <row r="44">
      <c r="A44" s="14" t="inlineStr">
        <is>
          <t>Install columns and railing</t>
        </is>
      </c>
      <c r="B44" s="15" t="n">
        <v>16</v>
      </c>
      <c r="C44" s="16" t="inlineStr">
        <is>
          <t>hours</t>
        </is>
      </c>
      <c r="D44" s="17" t="n">
        <v>65</v>
      </c>
      <c r="E44" s="18">
        <f>IF(B44="","",B44*D44)</f>
        <v/>
      </c>
    </row>
    <row r="45">
      <c r="A45" s="14" t="inlineStr">
        <is>
          <t>Install ceiling</t>
        </is>
      </c>
      <c r="B45" s="15" t="n">
        <v>12</v>
      </c>
      <c r="C45" s="16" t="inlineStr">
        <is>
          <t>hours</t>
        </is>
      </c>
      <c r="D45" s="17" t="n">
        <v>62</v>
      </c>
      <c r="E45" s="18">
        <f>IF(B45="","",B45*D45)</f>
        <v/>
      </c>
    </row>
    <row r="46">
      <c r="A46" s="14" t="inlineStr">
        <is>
          <t>Install entry door</t>
        </is>
      </c>
      <c r="B46" s="15" t="n">
        <v>1</v>
      </c>
      <c r="C46" s="16" t="inlineStr">
        <is>
          <t>each</t>
        </is>
      </c>
      <c r="D46" s="17" t="n">
        <v>450</v>
      </c>
      <c r="E46" s="18">
        <f>IF(B46="","",B46*D46)</f>
        <v/>
      </c>
    </row>
    <row r="47">
      <c r="A47" s="14" t="inlineStr">
        <is>
          <t>Painting</t>
        </is>
      </c>
      <c r="B47" s="15" t="n">
        <v>14</v>
      </c>
      <c r="C47" s="16" t="inlineStr">
        <is>
          <t>hours</t>
        </is>
      </c>
      <c r="D47" s="17" t="n">
        <v>55</v>
      </c>
      <c r="E47" s="18">
        <f>IF(B47="","",B47*D47)</f>
        <v/>
      </c>
    </row>
    <row r="48">
      <c r="A48" s="14" t="inlineStr">
        <is>
          <t>Cleanup</t>
        </is>
      </c>
      <c r="B48" s="15" t="n">
        <v>6</v>
      </c>
      <c r="C48" s="16" t="inlineStr">
        <is>
          <t>hours</t>
        </is>
      </c>
      <c r="D48" s="17" t="n">
        <v>45</v>
      </c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9" t="inlineStr">
        <is>
          <t>Labor Subtotal</t>
        </is>
      </c>
      <c r="B52" s="20" t="n"/>
      <c r="C52" s="20" t="n"/>
      <c r="D52" s="20" t="n"/>
      <c r="E52" s="21">
        <f>SUM(E42:E51)</f>
        <v/>
      </c>
    </row>
    <row r="54">
      <c r="A54" s="12" t="inlineStr">
        <is>
          <t>Subcontractors</t>
        </is>
      </c>
      <c r="B54" s="12" t="inlineStr">
        <is>
          <t>Qty</t>
        </is>
      </c>
      <c r="C54" s="12" t="inlineStr">
        <is>
          <t>Unit</t>
        </is>
      </c>
      <c r="D54" s="13" t="inlineStr">
        <is>
          <t>Unit Cost</t>
        </is>
      </c>
      <c r="E54" s="13" t="inlineStr">
        <is>
          <t>Total</t>
        </is>
      </c>
    </row>
    <row r="55">
      <c r="A55" s="14" t="inlineStr">
        <is>
          <t>Electrical (fixtures and switch)</t>
        </is>
      </c>
      <c r="B55" s="15" t="n">
        <v>1</v>
      </c>
      <c r="C55" s="16" t="inlineStr">
        <is>
          <t>lot</t>
        </is>
      </c>
      <c r="D55" s="17" t="n">
        <v>550</v>
      </c>
      <c r="E55" s="18">
        <f>IF(B55="","",B55*D55)</f>
        <v/>
      </c>
    </row>
    <row r="56">
      <c r="A56" s="14" t="inlineStr">
        <is>
          <t>Concrete step or landing (4x5 slab)</t>
        </is>
      </c>
      <c r="B56" s="15" t="n">
        <v>1</v>
      </c>
      <c r="C56" s="16" t="inlineStr">
        <is>
          <t>lot</t>
        </is>
      </c>
      <c r="D56" s="17" t="n">
        <v>1250</v>
      </c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4" t="inlineStr"/>
      <c r="B59" s="15" t="n"/>
      <c r="C59" s="16" t="inlineStr"/>
      <c r="D59" s="17" t="n"/>
      <c r="E59" s="18">
        <f>IF(B59="","",B59*D59)</f>
        <v/>
      </c>
    </row>
    <row r="60">
      <c r="A60" s="19" t="inlineStr">
        <is>
          <t>Subcontractors Subtotal</t>
        </is>
      </c>
      <c r="B60" s="20" t="n"/>
      <c r="C60" s="20" t="n"/>
      <c r="D60" s="20" t="n"/>
      <c r="E60" s="21">
        <f>SUM(E55:E59)</f>
        <v/>
      </c>
    </row>
    <row r="62">
      <c r="A62" s="12" t="inlineStr">
        <is>
          <t>Equipment and Other Costs</t>
        </is>
      </c>
      <c r="B62" s="12" t="inlineStr">
        <is>
          <t>Qty</t>
        </is>
      </c>
      <c r="C62" s="12" t="inlineStr">
        <is>
          <t>Unit</t>
        </is>
      </c>
      <c r="D62" s="13" t="inlineStr">
        <is>
          <t>Unit Cost</t>
        </is>
      </c>
      <c r="E62" s="13" t="inlineStr">
        <is>
          <t>Total</t>
        </is>
      </c>
    </row>
    <row r="63">
      <c r="A63" s="14" t="inlineStr">
        <is>
          <t>Permit fee</t>
        </is>
      </c>
      <c r="B63" s="15" t="n">
        <v>1</v>
      </c>
      <c r="C63" s="16" t="inlineStr">
        <is>
          <t>each</t>
        </is>
      </c>
      <c r="D63" s="17" t="n">
        <v>250</v>
      </c>
      <c r="E63" s="18">
        <f>IF(B63="","",B63*D63)</f>
        <v/>
      </c>
    </row>
    <row r="64">
      <c r="A64" s="14" t="inlineStr">
        <is>
          <t>Material delivery fee</t>
        </is>
      </c>
      <c r="B64" s="15" t="n">
        <v>1</v>
      </c>
      <c r="C64" s="16" t="inlineStr">
        <is>
          <t>each</t>
        </is>
      </c>
      <c r="D64" s="17" t="n">
        <v>125</v>
      </c>
      <c r="E64" s="18">
        <f>IF(B64="","",B64*D64)</f>
        <v/>
      </c>
    </row>
    <row r="65">
      <c r="A65" s="14" t="inlineStr">
        <is>
          <t>Contingency allowance</t>
        </is>
      </c>
      <c r="B65" s="15" t="n">
        <v>1</v>
      </c>
      <c r="C65" s="16" t="inlineStr">
        <is>
          <t>lot</t>
        </is>
      </c>
      <c r="D65" s="17" t="n">
        <v>600</v>
      </c>
      <c r="E65" s="18">
        <f>IF(B65="","",B65*D65)</f>
        <v/>
      </c>
    </row>
    <row r="66">
      <c r="A66" s="14" t="inlineStr"/>
      <c r="B66" s="15" t="n"/>
      <c r="C66" s="16" t="inlineStr"/>
      <c r="D66" s="17" t="n"/>
      <c r="E66" s="18">
        <f>IF(B66="","",B66*D66)</f>
        <v/>
      </c>
    </row>
    <row r="67">
      <c r="A67" s="14" t="inlineStr"/>
      <c r="B67" s="15" t="n"/>
      <c r="C67" s="16" t="inlineStr"/>
      <c r="D67" s="17" t="n"/>
      <c r="E67" s="18">
        <f>IF(B67="","",B67*D67)</f>
        <v/>
      </c>
    </row>
    <row r="68">
      <c r="A68" s="14" t="inlineStr"/>
      <c r="B68" s="15" t="n"/>
      <c r="C68" s="16" t="inlineStr"/>
      <c r="D68" s="17" t="n"/>
      <c r="E68" s="18">
        <f>IF(B68="","",B68*D68)</f>
        <v/>
      </c>
    </row>
    <row r="69">
      <c r="A69" s="19" t="inlineStr">
        <is>
          <t>Equipment and Other Costs Subtotal</t>
        </is>
      </c>
      <c r="B69" s="20" t="n"/>
      <c r="C69" s="20" t="n"/>
      <c r="D69" s="20" t="n"/>
      <c r="E69" s="21">
        <f>SUM(E63:E68)</f>
        <v/>
      </c>
    </row>
    <row r="71">
      <c r="A71" s="22" t="inlineStr">
        <is>
          <t>Summary</t>
        </is>
      </c>
    </row>
    <row r="72">
      <c r="A72" s="23" t="inlineStr">
        <is>
          <t>Demolition and Prep</t>
        </is>
      </c>
      <c r="E72" s="24">
        <f>E19</f>
        <v/>
      </c>
    </row>
    <row r="73">
      <c r="A73" s="23" t="inlineStr">
        <is>
          <t>Materials</t>
        </is>
      </c>
      <c r="E73" s="24">
        <f>E39</f>
        <v/>
      </c>
    </row>
    <row r="74">
      <c r="A74" s="23" t="inlineStr">
        <is>
          <t>Labor</t>
        </is>
      </c>
      <c r="E74" s="24">
        <f>E52</f>
        <v/>
      </c>
    </row>
    <row r="75">
      <c r="A75" s="23" t="inlineStr">
        <is>
          <t>Subcontractors</t>
        </is>
      </c>
      <c r="E75" s="24">
        <f>E60</f>
        <v/>
      </c>
    </row>
    <row r="76">
      <c r="A76" s="23" t="inlineStr">
        <is>
          <t>Equipment and Other Costs</t>
        </is>
      </c>
      <c r="E76" s="24">
        <f>E69</f>
        <v/>
      </c>
    </row>
    <row r="77">
      <c r="A77" s="7" t="inlineStr">
        <is>
          <t>Direct Cost Subtotal</t>
        </is>
      </c>
      <c r="E77" s="25">
        <f>E19+E39+E52+E60+E69</f>
        <v/>
      </c>
    </row>
    <row r="78">
      <c r="A78" s="23" t="inlineStr">
        <is>
          <t>Overhead</t>
        </is>
      </c>
      <c r="D78" s="26" t="n">
        <v>0.15</v>
      </c>
      <c r="E78" s="24">
        <f>E77*D78</f>
        <v/>
      </c>
    </row>
    <row r="79">
      <c r="A79" s="23" t="inlineStr">
        <is>
          <t>Profit (on direct cost + overhead)</t>
        </is>
      </c>
      <c r="D79" s="26" t="n">
        <v>0.12</v>
      </c>
      <c r="E79" s="24">
        <f>(E77+E78)*D79</f>
        <v/>
      </c>
    </row>
    <row r="80">
      <c r="A80" s="27" t="inlineStr">
        <is>
          <t>TOTAL ESTIMATE</t>
        </is>
      </c>
      <c r="B80" s="28" t="n"/>
      <c r="C80" s="28" t="n"/>
      <c r="D80" s="28" t="n"/>
      <c r="E80" s="29">
        <f>E77+E78+E79</f>
        <v/>
      </c>
    </row>
    <row r="82">
      <c r="A82" s="7" t="inlineStr">
        <is>
          <t>Scope of work</t>
        </is>
      </c>
    </row>
    <row r="83" ht="15" customHeight="1">
      <c r="A83" s="30" t="inlineStr">
        <is>
          <t>[Describe the work included in this estimate.]</t>
        </is>
      </c>
    </row>
    <row r="85">
      <c r="A85" s="7" t="inlineStr">
        <is>
          <t>Exclusions</t>
        </is>
      </c>
    </row>
    <row r="86" ht="30" customHeight="1">
      <c r="A86" s="30" t="inlineStr">
        <is>
          <t>[List anything not included, such as permits, repairs to hidden conditions, or work by others.]</t>
        </is>
      </c>
    </row>
    <row r="88">
      <c r="A88" s="7" t="inlineStr">
        <is>
          <t>Timeline</t>
        </is>
      </c>
    </row>
    <row r="89" ht="15" customHeight="1">
      <c r="A89" s="30" t="inlineStr">
        <is>
          <t>Estimated [X] working days from start, weather and inspections permitting.</t>
        </is>
      </c>
    </row>
    <row r="91">
      <c r="A91" s="7" t="inlineStr">
        <is>
          <t>Payment terms</t>
        </is>
      </c>
    </row>
    <row r="92" ht="15" customHeight="1">
      <c r="A92" s="30" t="inlineStr">
        <is>
          <t>50% deposit at scheduling, 50% due at completion.</t>
        </is>
      </c>
    </row>
    <row r="94">
      <c r="A94" s="7" t="inlineStr">
        <is>
          <t>Warranty</t>
        </is>
      </c>
    </row>
    <row r="95" ht="15" customHeight="1">
      <c r="A95" s="30" t="inlineStr">
        <is>
          <t>1-year workmanship warranty. Manufacturer warranties apply to materials.</t>
        </is>
      </c>
    </row>
    <row r="97">
      <c r="A97" s="7" t="inlineStr">
        <is>
          <t>License and insurance</t>
        </is>
      </c>
    </row>
    <row r="98" ht="15" customHeight="1">
      <c r="A98" s="30" t="inlineStr">
        <is>
          <t>License #[number]. Insured by [carrier], policy #[number].</t>
        </is>
      </c>
    </row>
    <row r="100">
      <c r="A100" s="23" t="inlineStr">
        <is>
          <t>Customer signature: ______________________________</t>
        </is>
      </c>
      <c r="D100" s="23" t="inlineStr">
        <is>
          <t>Date: ____________</t>
        </is>
      </c>
    </row>
    <row r="102">
      <c r="A102" s="31" t="inlineStr">
        <is>
          <t>Template by Projul · projul.com</t>
        </is>
      </c>
    </row>
  </sheetData>
  <mergeCells count="8">
    <mergeCell ref="A83:E83"/>
    <mergeCell ref="A95:E95"/>
    <mergeCell ref="A86:E86"/>
    <mergeCell ref="A10:E10"/>
    <mergeCell ref="A98:E98"/>
    <mergeCell ref="A1:E1"/>
    <mergeCell ref="A89:E89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2026-11-01T04:10:10Z</dcterms:created>
  <dcterms:modified xsi:type="dcterms:W3CDTF">2026-11-01T04:10:10Z</dcterms:modified>
</cp:coreProperties>
</file>