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Hardwood and Tile" sheetId="2" state="visible" r:id="rId2"/>
    <sheet name="Multi-Room LVPVinyl Plank" sheetId="3" state="visible" r:id="rId3"/>
    <sheet name="Commercial Carpet and LVP" sheetId="4" state="visible" r:id="rId4"/>
  </sheets>
  <definedNames>
    <definedName name="_xlnm.Print_Area" localSheetId="1">'Residential Hardwood and Tile'!$A$1:$E$92</definedName>
    <definedName name="_xlnm.Print_Area" localSheetId="2">'Multi-Room LVPVinyl Plank'!$A$1:$E$84</definedName>
    <definedName name="_xlnm.Print_Area" localSheetId="3">'Commercial Carpet and LVP'!$A$1:$E$89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Flooring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Hardwood and Tile: Residential Hardwood and Tile Estimate</t>
        </is>
      </c>
    </row>
    <row r="7">
      <c r="B7" s="4" t="inlineStr">
        <is>
          <t xml:space="preserve">  •  Multi-Room LVPVinyl Plank: Multi-Room LVP/Vinyl Plank Estimate</t>
        </is>
      </c>
    </row>
    <row r="8">
      <c r="B8" s="4" t="inlineStr">
        <is>
          <t xml:space="preserve">  •  Commercial Carpet and LVP: Commercial Carpet and LVP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https://projul.com/blog/free-flooring-estimate-templates/?utm_source=template&amp;utm_medium=xlsx&amp;utm_campaign=flooring-estimate-templates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Flooring Estimate: Residential Hardwood and Tile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mid-size residential flooring job with hardwood in main living areas and tile in bathrooms and the kitchen. Total area: approximately 1,800 sq ft (1,200 sq ft hardwood, 600 sq ft tile).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Engineered hardwood (5-inch oak, 3/4")</t>
        </is>
      </c>
      <c r="B13" s="16" t="n">
        <v>1320</v>
      </c>
      <c r="C13" s="15" t="inlineStr">
        <is>
          <t>sq ft</t>
        </is>
      </c>
      <c r="D13" s="17" t="n">
        <v>5.75</v>
      </c>
      <c r="E13" s="18">
        <f>IF(B13="","",B13*D13)</f>
        <v/>
      </c>
    </row>
    <row r="14">
      <c r="A14" s="15" t="inlineStr">
        <is>
          <t>Porcelain tile (12x24, mid-grade)</t>
        </is>
      </c>
      <c r="B14" s="16" t="n">
        <v>660</v>
      </c>
      <c r="C14" s="15" t="inlineStr">
        <is>
          <t>sq ft</t>
        </is>
      </c>
      <c r="D14" s="17" t="n">
        <v>4.5</v>
      </c>
      <c r="E14" s="18">
        <f>IF(B14="","",B14*D14)</f>
        <v/>
      </c>
    </row>
    <row r="15">
      <c r="A15" s="15" t="inlineStr">
        <is>
          <t>Hardwood underlayment (foam roll)</t>
        </is>
      </c>
      <c r="B15" s="16" t="n">
        <v>1320</v>
      </c>
      <c r="C15" s="15" t="inlineStr">
        <is>
          <t>sq ft</t>
        </is>
      </c>
      <c r="D15" s="17" t="n">
        <v>0.35</v>
      </c>
      <c r="E15" s="18">
        <f>IF(B15="","",B15*D15)</f>
        <v/>
      </c>
    </row>
    <row r="16">
      <c r="A16" s="15" t="inlineStr">
        <is>
          <t>Tile backer board (1/4")</t>
        </is>
      </c>
      <c r="B16" s="16" t="n">
        <v>660</v>
      </c>
      <c r="C16" s="15" t="inlineStr">
        <is>
          <t>sq ft</t>
        </is>
      </c>
      <c r="D16" s="17" t="n">
        <v>0.85</v>
      </c>
      <c r="E16" s="18">
        <f>IF(B16="","",B16*D16)</f>
        <v/>
      </c>
    </row>
    <row r="17">
      <c r="A17" s="15" t="inlineStr">
        <is>
          <t>Thin-set mortar</t>
        </is>
      </c>
      <c r="B17" s="16" t="n">
        <v>12</v>
      </c>
      <c r="C17" s="15" t="inlineStr">
        <is>
          <t>bags</t>
        </is>
      </c>
      <c r="D17" s="17" t="n">
        <v>18</v>
      </c>
      <c r="E17" s="18">
        <f>IF(B17="","",B17*D17)</f>
        <v/>
      </c>
    </row>
    <row r="18">
      <c r="A18" s="15" t="inlineStr">
        <is>
          <t>Tile grout (sanded)</t>
        </is>
      </c>
      <c r="B18" s="16" t="n">
        <v>4</v>
      </c>
      <c r="C18" s="15" t="inlineStr">
        <is>
          <t>bags</t>
        </is>
      </c>
      <c r="D18" s="17" t="n">
        <v>16</v>
      </c>
      <c r="E18" s="18">
        <f>IF(B18="","",B18*D18)</f>
        <v/>
      </c>
    </row>
    <row r="19">
      <c r="A19" s="15" t="inlineStr">
        <is>
          <t>Tile spacers and wedges</t>
        </is>
      </c>
      <c r="B19" s="16" t="n">
        <v>2</v>
      </c>
      <c r="C19" s="15" t="inlineStr">
        <is>
          <t>bags</t>
        </is>
      </c>
      <c r="D19" s="17" t="n">
        <v>8</v>
      </c>
      <c r="E19" s="18">
        <f>IF(B19="","",B19*D19)</f>
        <v/>
      </c>
    </row>
    <row r="20">
      <c r="A20" s="15" t="inlineStr">
        <is>
          <t>Hardwood transition strips</t>
        </is>
      </c>
      <c r="B20" s="16" t="n">
        <v>6</v>
      </c>
      <c r="C20" s="15" t="inlineStr">
        <is>
          <t>each</t>
        </is>
      </c>
      <c r="D20" s="17" t="n">
        <v>28</v>
      </c>
      <c r="E20" s="18">
        <f>IF(B20="","",B20*D20)</f>
        <v/>
      </c>
    </row>
    <row r="21">
      <c r="A21" s="15" t="inlineStr">
        <is>
          <t>Tile-to-hardwood transitions</t>
        </is>
      </c>
      <c r="B21" s="16" t="n">
        <v>3</v>
      </c>
      <c r="C21" s="15" t="inlineStr">
        <is>
          <t>each</t>
        </is>
      </c>
      <c r="D21" s="17" t="n">
        <v>35</v>
      </c>
      <c r="E21" s="18">
        <f>IF(B21="","",B21*D21)</f>
        <v/>
      </c>
    </row>
    <row r="22">
      <c r="A22" s="15" t="inlineStr">
        <is>
          <t>Baseboard/shoe molding</t>
        </is>
      </c>
      <c r="B22" s="16" t="n">
        <v>280</v>
      </c>
      <c r="C22" s="15" t="inlineStr">
        <is>
          <t>lin ft</t>
        </is>
      </c>
      <c r="D22" s="17" t="n">
        <v>1.75</v>
      </c>
      <c r="E22" s="18">
        <f>IF(B22="","",B22*D22)</f>
        <v/>
      </c>
    </row>
    <row r="23">
      <c r="A23" s="15" t="inlineStr">
        <is>
          <t>Construction adhesive and fasteners</t>
        </is>
      </c>
      <c r="B23" s="16" t="n">
        <v>1</v>
      </c>
      <c r="C23" s="15" t="inlineStr">
        <is>
          <t>lot</t>
        </is>
      </c>
      <c r="D23" s="17" t="n">
        <v>85</v>
      </c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5" t="inlineStr"/>
      <c r="B26" s="16" t="n"/>
      <c r="C26" s="15" t="inlineStr"/>
      <c r="D26" s="17" t="n"/>
      <c r="E26" s="18">
        <f>IF(B26="","",B26*D26)</f>
        <v/>
      </c>
    </row>
    <row r="27">
      <c r="A27" s="19" t="inlineStr">
        <is>
          <t>Materials Subtotal</t>
        </is>
      </c>
      <c r="B27" s="20" t="n"/>
      <c r="C27" s="20" t="n"/>
      <c r="D27" s="20" t="n"/>
      <c r="E27" s="21">
        <f>SUM(E13:E26)</f>
        <v/>
      </c>
    </row>
    <row r="29">
      <c r="A29" s="13" t="inlineStr">
        <is>
          <t>Subfloor Prep</t>
        </is>
      </c>
      <c r="B29" s="13" t="inlineStr">
        <is>
          <t>Qty</t>
        </is>
      </c>
      <c r="C29" s="13" t="inlineStr">
        <is>
          <t>Unit</t>
        </is>
      </c>
      <c r="D29" s="14" t="inlineStr">
        <is>
          <t>Unit Cost</t>
        </is>
      </c>
      <c r="E29" s="14" t="inlineStr">
        <is>
          <t>Total</t>
        </is>
      </c>
    </row>
    <row r="30">
      <c r="A30" s="15" t="inlineStr">
        <is>
          <t>Remove existing flooring (carpet/vinyl)</t>
        </is>
      </c>
      <c r="B30" s="16" t="n">
        <v>1800</v>
      </c>
      <c r="C30" s="15" t="inlineStr">
        <is>
          <t>sq ft</t>
        </is>
      </c>
      <c r="D30" s="17" t="n">
        <v>1</v>
      </c>
      <c r="E30" s="18">
        <f>IF(B30="","",B30*D30)</f>
        <v/>
      </c>
    </row>
    <row r="31">
      <c r="A31" s="15" t="inlineStr">
        <is>
          <t>Floor leveling compound</t>
        </is>
      </c>
      <c r="B31" s="16" t="n">
        <v>200</v>
      </c>
      <c r="C31" s="15" t="inlineStr">
        <is>
          <t>sq ft</t>
        </is>
      </c>
      <c r="D31" s="17" t="n">
        <v>1.5</v>
      </c>
      <c r="E31" s="18">
        <f>IF(B31="","",B31*D31)</f>
        <v/>
      </c>
    </row>
    <row r="32">
      <c r="A32" s="15" t="inlineStr">
        <is>
          <t>Moisture barrier (tile areas)</t>
        </is>
      </c>
      <c r="B32" s="16" t="n">
        <v>660</v>
      </c>
      <c r="C32" s="15" t="inlineStr">
        <is>
          <t>sq ft</t>
        </is>
      </c>
      <c r="D32" s="17" t="n">
        <v>0.4</v>
      </c>
      <c r="E32" s="18">
        <f>IF(B32="","",B32*D32)</f>
        <v/>
      </c>
    </row>
    <row r="33">
      <c r="A33" s="15" t="inlineStr">
        <is>
          <t>Plywood underlayment repair</t>
        </is>
      </c>
      <c r="B33" s="16" t="n">
        <v>80</v>
      </c>
      <c r="C33" s="15" t="inlineStr">
        <is>
          <t>sq ft</t>
        </is>
      </c>
      <c r="D33" s="17" t="n">
        <v>2.5</v>
      </c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9" t="inlineStr">
        <is>
          <t>Subfloor Prep Subtotal</t>
        </is>
      </c>
      <c r="B37" s="20" t="n"/>
      <c r="C37" s="20" t="n"/>
      <c r="D37" s="20" t="n"/>
      <c r="E37" s="21">
        <f>SUM(E30:E36)</f>
        <v/>
      </c>
    </row>
    <row r="39">
      <c r="A39" s="13" t="inlineStr">
        <is>
          <t>Labor</t>
        </is>
      </c>
      <c r="B39" s="13" t="inlineStr">
        <is>
          <t>Qty</t>
        </is>
      </c>
      <c r="C39" s="13" t="inlineStr">
        <is>
          <t>Unit</t>
        </is>
      </c>
      <c r="D39" s="14" t="inlineStr">
        <is>
          <t>Unit Cost</t>
        </is>
      </c>
      <c r="E39" s="14" t="inlineStr">
        <is>
          <t>Total</t>
        </is>
      </c>
    </row>
    <row r="40">
      <c r="A40" s="15" t="inlineStr">
        <is>
          <t>Install engineered hardwood</t>
        </is>
      </c>
      <c r="B40" s="16" t="n">
        <v>1200</v>
      </c>
      <c r="C40" s="15" t="inlineStr">
        <is>
          <t>sq ft</t>
        </is>
      </c>
      <c r="D40" s="17" t="n">
        <v>3.5</v>
      </c>
      <c r="E40" s="18">
        <f>IF(B40="","",B40*D40)</f>
        <v/>
      </c>
    </row>
    <row r="41">
      <c r="A41" s="15" t="inlineStr">
        <is>
          <t>Install porcelain tile</t>
        </is>
      </c>
      <c r="B41" s="16" t="n">
        <v>600</v>
      </c>
      <c r="C41" s="15" t="inlineStr">
        <is>
          <t>sq ft</t>
        </is>
      </c>
      <c r="D41" s="17" t="n">
        <v>6</v>
      </c>
      <c r="E41" s="18">
        <f>IF(B41="","",B41*D41)</f>
        <v/>
      </c>
    </row>
    <row r="42">
      <c r="A42" s="15" t="inlineStr">
        <is>
          <t>Install backer board</t>
        </is>
      </c>
      <c r="B42" s="16" t="n">
        <v>600</v>
      </c>
      <c r="C42" s="15" t="inlineStr">
        <is>
          <t>sq ft</t>
        </is>
      </c>
      <c r="D42" s="17" t="n">
        <v>1.5</v>
      </c>
      <c r="E42" s="18">
        <f>IF(B42="","",B42*D42)</f>
        <v/>
      </c>
    </row>
    <row r="43">
      <c r="A43" s="15" t="inlineStr">
        <is>
          <t>Install transitions and trim</t>
        </is>
      </c>
      <c r="B43" s="16" t="n">
        <v>1</v>
      </c>
      <c r="C43" s="15" t="inlineStr">
        <is>
          <t>lot</t>
        </is>
      </c>
      <c r="D43" s="17" t="n">
        <v>450</v>
      </c>
      <c r="E43" s="18">
        <f>IF(B43="","",B43*D43)</f>
        <v/>
      </c>
    </row>
    <row r="44">
      <c r="A44" s="15" t="inlineStr">
        <is>
          <t>Grout and seal tile</t>
        </is>
      </c>
      <c r="B44" s="16" t="n">
        <v>600</v>
      </c>
      <c r="C44" s="15" t="inlineStr">
        <is>
          <t>sq ft</t>
        </is>
      </c>
      <c r="D44" s="17" t="n">
        <v>1</v>
      </c>
      <c r="E44" s="18">
        <f>IF(B44="","",B44*D44)</f>
        <v/>
      </c>
    </row>
    <row r="45">
      <c r="A45" s="15" t="inlineStr">
        <is>
          <t>Move furniture (allowance)</t>
        </is>
      </c>
      <c r="B45" s="16" t="n">
        <v>1</v>
      </c>
      <c r="C45" s="15" t="inlineStr">
        <is>
          <t>lot</t>
        </is>
      </c>
      <c r="D45" s="17" t="n">
        <v>300</v>
      </c>
      <c r="E45" s="18">
        <f>IF(B45="","",B45*D45)</f>
        <v/>
      </c>
    </row>
    <row r="46">
      <c r="A46" s="15" t="inlineStr">
        <is>
          <t>Final cleanup</t>
        </is>
      </c>
      <c r="B46" s="16" t="n">
        <v>1</v>
      </c>
      <c r="C46" s="15" t="inlineStr">
        <is>
          <t>lot</t>
        </is>
      </c>
      <c r="D46" s="17" t="n">
        <v>200</v>
      </c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9" t="inlineStr">
        <is>
          <t>Labor Subtotal</t>
        </is>
      </c>
      <c r="B50" s="20" t="n"/>
      <c r="C50" s="20" t="n"/>
      <c r="D50" s="20" t="n"/>
      <c r="E50" s="21">
        <f>SUM(E40:E49)</f>
        <v/>
      </c>
    </row>
    <row r="52">
      <c r="A52" s="13" t="inlineStr">
        <is>
          <t>Equipment and Other Costs</t>
        </is>
      </c>
      <c r="B52" s="13" t="inlineStr">
        <is>
          <t>Qty</t>
        </is>
      </c>
      <c r="C52" s="13" t="inlineStr">
        <is>
          <t>Unit</t>
        </is>
      </c>
      <c r="D52" s="14" t="inlineStr">
        <is>
          <t>Unit Cost</t>
        </is>
      </c>
      <c r="E52" s="14" t="inlineStr">
        <is>
          <t>Total</t>
        </is>
      </c>
    </row>
    <row r="53">
      <c r="A53" s="15" t="inlineStr">
        <is>
          <t>Dumpster rental (10-yard)</t>
        </is>
      </c>
      <c r="B53" s="16" t="n">
        <v>1</v>
      </c>
      <c r="C53" s="15" t="inlineStr">
        <is>
          <t>each</t>
        </is>
      </c>
      <c r="D53" s="17" t="n">
        <v>350</v>
      </c>
      <c r="E53" s="18">
        <f>IF(B53="","",B53*D53)</f>
        <v/>
      </c>
    </row>
    <row r="54">
      <c r="A54" s="15" t="inlineStr">
        <is>
          <t>Wet saw rental (tile)</t>
        </is>
      </c>
      <c r="B54" s="16" t="n">
        <v>3</v>
      </c>
      <c r="C54" s="15" t="inlineStr">
        <is>
          <t>days</t>
        </is>
      </c>
      <c r="D54" s="17" t="n">
        <v>65</v>
      </c>
      <c r="E54" s="18">
        <f>IF(B54="","",B54*D54)</f>
        <v/>
      </c>
    </row>
    <row r="55">
      <c r="A55" s="15" t="inlineStr">
        <is>
          <t>Permit fee</t>
        </is>
      </c>
      <c r="B55" s="16" t="n">
        <v>1</v>
      </c>
      <c r="C55" s="15" t="inlineStr">
        <is>
          <t>each</t>
        </is>
      </c>
      <c r="D55" s="17" t="n">
        <v>150</v>
      </c>
      <c r="E55" s="18">
        <f>IF(B55="","",B55*D55)</f>
        <v/>
      </c>
    </row>
    <row r="56">
      <c r="A56" s="15" t="inlineStr">
        <is>
          <t>Material delivery</t>
        </is>
      </c>
      <c r="B56" s="16" t="n">
        <v>1</v>
      </c>
      <c r="C56" s="15" t="inlineStr">
        <is>
          <t>each</t>
        </is>
      </c>
      <c r="D56" s="17" t="n">
        <v>100</v>
      </c>
      <c r="E56" s="18">
        <f>IF(B56="","",B56*D56)</f>
        <v/>
      </c>
    </row>
    <row r="57">
      <c r="A57" s="15" t="inlineStr"/>
      <c r="B57" s="16" t="n"/>
      <c r="C57" s="15" t="inlineStr"/>
      <c r="D57" s="17" t="n"/>
      <c r="E57" s="18">
        <f>IF(B57="","",B57*D57)</f>
        <v/>
      </c>
    </row>
    <row r="58">
      <c r="A58" s="15" t="inlineStr"/>
      <c r="B58" s="16" t="n"/>
      <c r="C58" s="15" t="inlineStr"/>
      <c r="D58" s="17" t="n"/>
      <c r="E58" s="18">
        <f>IF(B58="","",B58*D58)</f>
        <v/>
      </c>
    </row>
    <row r="59">
      <c r="A59" s="15" t="inlineStr"/>
      <c r="B59" s="16" t="n"/>
      <c r="C59" s="15" t="inlineStr"/>
      <c r="D59" s="17" t="n"/>
      <c r="E59" s="18">
        <f>IF(B59="","",B59*D59)</f>
        <v/>
      </c>
    </row>
    <row r="60">
      <c r="A60" s="19" t="inlineStr">
        <is>
          <t>Equipment and Other Costs Subtotal</t>
        </is>
      </c>
      <c r="B60" s="20" t="n"/>
      <c r="C60" s="20" t="n"/>
      <c r="D60" s="20" t="n"/>
      <c r="E60" s="21">
        <f>SUM(E53:E59)</f>
        <v/>
      </c>
    </row>
    <row r="62">
      <c r="A62" s="22" t="inlineStr">
        <is>
          <t>Summary</t>
        </is>
      </c>
    </row>
    <row r="63">
      <c r="A63" s="23" t="inlineStr">
        <is>
          <t>Materials</t>
        </is>
      </c>
      <c r="E63" s="24">
        <f>E27</f>
        <v/>
      </c>
    </row>
    <row r="64">
      <c r="A64" s="23" t="inlineStr">
        <is>
          <t>Subfloor Prep</t>
        </is>
      </c>
      <c r="E64" s="24">
        <f>E37</f>
        <v/>
      </c>
    </row>
    <row r="65">
      <c r="A65" s="23" t="inlineStr">
        <is>
          <t>Labor</t>
        </is>
      </c>
      <c r="E65" s="24">
        <f>E50</f>
        <v/>
      </c>
    </row>
    <row r="66">
      <c r="A66" s="23" t="inlineStr">
        <is>
          <t>Equipment and Other Costs</t>
        </is>
      </c>
      <c r="E66" s="24">
        <f>E60</f>
        <v/>
      </c>
    </row>
    <row r="67">
      <c r="A67" s="7" t="inlineStr">
        <is>
          <t>Direct Cost Subtotal</t>
        </is>
      </c>
      <c r="E67" s="25">
        <f>E27+E37+E50+E60</f>
        <v/>
      </c>
    </row>
    <row r="68">
      <c r="A68" s="23" t="inlineStr">
        <is>
          <t>Overhead</t>
        </is>
      </c>
      <c r="D68" s="26" t="n">
        <v>0.15</v>
      </c>
      <c r="E68" s="24">
        <f>E67*D68</f>
        <v/>
      </c>
    </row>
    <row r="69">
      <c r="A69" s="23" t="inlineStr">
        <is>
          <t>Profit (on direct cost + overhead)</t>
        </is>
      </c>
      <c r="D69" s="26" t="n">
        <v>0.12</v>
      </c>
      <c r="E69" s="24">
        <f>(E67+E68)*D69</f>
        <v/>
      </c>
    </row>
    <row r="70">
      <c r="A70" s="27" t="inlineStr">
        <is>
          <t>TOTAL ESTIMATE</t>
        </is>
      </c>
      <c r="B70" s="28" t="n"/>
      <c r="C70" s="28" t="n"/>
      <c r="D70" s="28" t="n"/>
      <c r="E70" s="29">
        <f>E67+E68+E69</f>
        <v/>
      </c>
    </row>
    <row r="72">
      <c r="A72" s="7" t="inlineStr">
        <is>
          <t>Scope of work</t>
        </is>
      </c>
    </row>
    <row r="73" ht="15" customHeight="1">
      <c r="A73" s="30" t="inlineStr">
        <is>
          <t>[Describe the work included in this estimate.]</t>
        </is>
      </c>
    </row>
    <row r="75">
      <c r="A75" s="7" t="inlineStr">
        <is>
          <t>Exclusions</t>
        </is>
      </c>
    </row>
    <row r="76" ht="30" customHeight="1">
      <c r="A76" s="30" t="inlineStr">
        <is>
          <t>[List anything not included, such as permits, repairs to hidden conditions, or work by others.]</t>
        </is>
      </c>
    </row>
    <row r="78">
      <c r="A78" s="7" t="inlineStr">
        <is>
          <t>Timeline</t>
        </is>
      </c>
    </row>
    <row r="79" ht="15" customHeight="1">
      <c r="A79" s="30" t="inlineStr">
        <is>
          <t>Estimated [X] working days from start, weather and inspections permitting.</t>
        </is>
      </c>
    </row>
    <row r="81">
      <c r="A81" s="7" t="inlineStr">
        <is>
          <t>Payment terms</t>
        </is>
      </c>
    </row>
    <row r="82" ht="15" customHeight="1">
      <c r="A82" s="30" t="inlineStr">
        <is>
          <t>50% deposit at scheduling, 50% due at completion.</t>
        </is>
      </c>
    </row>
    <row r="84">
      <c r="A84" s="7" t="inlineStr">
        <is>
          <t>Warranty</t>
        </is>
      </c>
    </row>
    <row r="85" ht="15" customHeight="1">
      <c r="A85" s="30" t="inlineStr">
        <is>
          <t>1-year workmanship warranty. Manufacturer warranties apply to materials.</t>
        </is>
      </c>
    </row>
    <row r="87">
      <c r="A87" s="7" t="inlineStr">
        <is>
          <t>License and insurance</t>
        </is>
      </c>
    </row>
    <row r="88" ht="15" customHeight="1">
      <c r="A88" s="30" t="inlineStr">
        <is>
          <t>License #[number]. Insured by [carrier], policy #[number].</t>
        </is>
      </c>
    </row>
    <row r="90">
      <c r="A90" s="23" t="inlineStr">
        <is>
          <t>Customer signature: ______________________________</t>
        </is>
      </c>
      <c r="D90" s="23" t="inlineStr">
        <is>
          <t>Date: ____________</t>
        </is>
      </c>
    </row>
    <row r="92">
      <c r="A92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85:E85"/>
    <mergeCell ref="A1:E1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Flooring Estimate: Multi-Room LVP/Vinyl Plank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whole-home LVP (luxury vinyl plank) installation. Total area: approximately 2,200 sq ft across multiple rooms, hallways, and closets. LVP is one of the most popular flooring choices in 2026 because of its durability, water resistance, and fast installation.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Luxury vinyl plank (6mm with pad, click-lock)</t>
        </is>
      </c>
      <c r="B13" s="16" t="n">
        <v>2420</v>
      </c>
      <c r="C13" s="15" t="inlineStr">
        <is>
          <t>sq ft</t>
        </is>
      </c>
      <c r="D13" s="17" t="n">
        <v>3.25</v>
      </c>
      <c r="E13" s="18">
        <f>IF(B13="","",B13*D13)</f>
        <v/>
      </c>
    </row>
    <row r="14">
      <c r="A14" s="15" t="inlineStr">
        <is>
          <t>LVP underlayment (if no attached pad)</t>
        </is>
      </c>
      <c r="B14" s="16" t="n">
        <v>0</v>
      </c>
      <c r="C14" s="15" t="inlineStr">
        <is>
          <t>sq ft</t>
        </is>
      </c>
      <c r="D14" s="17" t="n">
        <v>0.3</v>
      </c>
      <c r="E14" s="18">
        <f>IF(B14="","",B14*D14)</f>
        <v/>
      </c>
    </row>
    <row r="15">
      <c r="A15" s="15" t="inlineStr">
        <is>
          <t>T-molding transitions</t>
        </is>
      </c>
      <c r="B15" s="16" t="n">
        <v>8</v>
      </c>
      <c r="C15" s="15" t="inlineStr">
        <is>
          <t>each</t>
        </is>
      </c>
      <c r="D15" s="17" t="n">
        <v>22</v>
      </c>
      <c r="E15" s="18">
        <f>IF(B15="","",B15*D15)</f>
        <v/>
      </c>
    </row>
    <row r="16">
      <c r="A16" s="15" t="inlineStr">
        <is>
          <t>Reducer strips (doorways)</t>
        </is>
      </c>
      <c r="B16" s="16" t="n">
        <v>5</v>
      </c>
      <c r="C16" s="15" t="inlineStr">
        <is>
          <t>each</t>
        </is>
      </c>
      <c r="D16" s="17" t="n">
        <v>18</v>
      </c>
      <c r="E16" s="18">
        <f>IF(B16="","",B16*D16)</f>
        <v/>
      </c>
    </row>
    <row r="17">
      <c r="A17" s="15" t="inlineStr">
        <is>
          <t>Quarter-round/shoe molding</t>
        </is>
      </c>
      <c r="B17" s="16" t="n">
        <v>350</v>
      </c>
      <c r="C17" s="15" t="inlineStr">
        <is>
          <t>lin ft</t>
        </is>
      </c>
      <c r="D17" s="17" t="n">
        <v>1.25</v>
      </c>
      <c r="E17" s="18">
        <f>IF(B17="","",B17*D17)</f>
        <v/>
      </c>
    </row>
    <row r="18">
      <c r="A18" s="15" t="inlineStr">
        <is>
          <t>Construction adhesive</t>
        </is>
      </c>
      <c r="B18" s="16" t="n">
        <v>4</v>
      </c>
      <c r="C18" s="15" t="inlineStr">
        <is>
          <t>tubes</t>
        </is>
      </c>
      <c r="D18" s="17" t="n">
        <v>7</v>
      </c>
      <c r="E18" s="18">
        <f>IF(B18="","",B18*D18)</f>
        <v/>
      </c>
    </row>
    <row r="19">
      <c r="A19" s="15" t="inlineStr">
        <is>
          <t>Shims and spacers</t>
        </is>
      </c>
      <c r="B19" s="16" t="n">
        <v>1</v>
      </c>
      <c r="C19" s="15" t="inlineStr">
        <is>
          <t>lot</t>
        </is>
      </c>
      <c r="D19" s="17" t="n">
        <v>25</v>
      </c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5" t="inlineStr"/>
      <c r="B21" s="16" t="n"/>
      <c r="C21" s="15" t="inlineStr"/>
      <c r="D21" s="17" t="n"/>
      <c r="E21" s="18">
        <f>IF(B21="","",B21*D21)</f>
        <v/>
      </c>
    </row>
    <row r="22">
      <c r="A22" s="15" t="inlineStr"/>
      <c r="B22" s="16" t="n"/>
      <c r="C22" s="15" t="inlineStr"/>
      <c r="D22" s="17" t="n"/>
      <c r="E22" s="18">
        <f>IF(B22="","",B22*D22)</f>
        <v/>
      </c>
    </row>
    <row r="23">
      <c r="A23" s="19" t="inlineStr">
        <is>
          <t>Materials Subtotal</t>
        </is>
      </c>
      <c r="B23" s="20" t="n"/>
      <c r="C23" s="20" t="n"/>
      <c r="D23" s="20" t="n"/>
      <c r="E23" s="21">
        <f>SUM(E13:E22)</f>
        <v/>
      </c>
    </row>
    <row r="25">
      <c r="A25" s="13" t="inlineStr">
        <is>
          <t>Subfloor Prep</t>
        </is>
      </c>
      <c r="B25" s="13" t="inlineStr">
        <is>
          <t>Qty</t>
        </is>
      </c>
      <c r="C25" s="13" t="inlineStr">
        <is>
          <t>Unit</t>
        </is>
      </c>
      <c r="D25" s="14" t="inlineStr">
        <is>
          <t>Unit Cost</t>
        </is>
      </c>
      <c r="E25" s="14" t="inlineStr">
        <is>
          <t>Total</t>
        </is>
      </c>
    </row>
    <row r="26">
      <c r="A26" s="15" t="inlineStr">
        <is>
          <t>Remove existing flooring (carpet/vinyl/laminate)</t>
        </is>
      </c>
      <c r="B26" s="16" t="n">
        <v>2200</v>
      </c>
      <c r="C26" s="15" t="inlineStr">
        <is>
          <t>sq ft</t>
        </is>
      </c>
      <c r="D26" s="17" t="n">
        <v>0.85</v>
      </c>
      <c r="E26" s="18">
        <f>IF(B26="","",B26*D26)</f>
        <v/>
      </c>
    </row>
    <row r="27">
      <c r="A27" s="15" t="inlineStr">
        <is>
          <t>Remove and dispose of carpet pad</t>
        </is>
      </c>
      <c r="B27" s="16" t="n">
        <v>2200</v>
      </c>
      <c r="C27" s="15" t="inlineStr">
        <is>
          <t>sq ft</t>
        </is>
      </c>
      <c r="D27" s="17" t="n">
        <v>0.25</v>
      </c>
      <c r="E27" s="18">
        <f>IF(B27="","",B27*D27)</f>
        <v/>
      </c>
    </row>
    <row r="28">
      <c r="A28" s="15" t="inlineStr">
        <is>
          <t>Scrape adhesive residue</t>
        </is>
      </c>
      <c r="B28" s="16" t="n">
        <v>400</v>
      </c>
      <c r="C28" s="15" t="inlineStr">
        <is>
          <t>sq ft</t>
        </is>
      </c>
      <c r="D28" s="17" t="n">
        <v>1.25</v>
      </c>
      <c r="E28" s="18">
        <f>IF(B28="","",B28*D28)</f>
        <v/>
      </c>
    </row>
    <row r="29">
      <c r="A29" s="15" t="inlineStr">
        <is>
          <t>Floor leveling compound</t>
        </is>
      </c>
      <c r="B29" s="16" t="n">
        <v>300</v>
      </c>
      <c r="C29" s="15" t="inlineStr">
        <is>
          <t>sq ft</t>
        </is>
      </c>
      <c r="D29" s="17" t="n">
        <v>1.5</v>
      </c>
      <c r="E29" s="18">
        <f>IF(B29="","",B29*D29)</f>
        <v/>
      </c>
    </row>
    <row r="30">
      <c r="A30" s="15" t="inlineStr"/>
      <c r="B30" s="16" t="n"/>
      <c r="C30" s="15" t="inlineStr"/>
      <c r="D30" s="17" t="n"/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9" t="inlineStr">
        <is>
          <t>Subfloor Prep Subtotal</t>
        </is>
      </c>
      <c r="B33" s="20" t="n"/>
      <c r="C33" s="20" t="n"/>
      <c r="D33" s="20" t="n"/>
      <c r="E33" s="21">
        <f>SUM(E26:E32)</f>
        <v/>
      </c>
    </row>
    <row r="35">
      <c r="A35" s="13" t="inlineStr">
        <is>
          <t>Labor</t>
        </is>
      </c>
      <c r="B35" s="13" t="inlineStr">
        <is>
          <t>Qty</t>
        </is>
      </c>
      <c r="C35" s="13" t="inlineStr">
        <is>
          <t>Unit</t>
        </is>
      </c>
      <c r="D35" s="14" t="inlineStr">
        <is>
          <t>Unit Cost</t>
        </is>
      </c>
      <c r="E35" s="14" t="inlineStr">
        <is>
          <t>Total</t>
        </is>
      </c>
    </row>
    <row r="36">
      <c r="A36" s="15" t="inlineStr">
        <is>
          <t>Install LVP (click-lock)</t>
        </is>
      </c>
      <c r="B36" s="16" t="n">
        <v>2200</v>
      </c>
      <c r="C36" s="15" t="inlineStr">
        <is>
          <t>sq ft</t>
        </is>
      </c>
      <c r="D36" s="17" t="n">
        <v>2.25</v>
      </c>
      <c r="E36" s="18">
        <f>IF(B36="","",B36*D36)</f>
        <v/>
      </c>
    </row>
    <row r="37">
      <c r="A37" s="15" t="inlineStr">
        <is>
          <t>Install transitions and molding</t>
        </is>
      </c>
      <c r="B37" s="16" t="n">
        <v>1</v>
      </c>
      <c r="C37" s="15" t="inlineStr">
        <is>
          <t>lot</t>
        </is>
      </c>
      <c r="D37" s="17" t="n">
        <v>400</v>
      </c>
      <c r="E37" s="18">
        <f>IF(B37="","",B37*D37)</f>
        <v/>
      </c>
    </row>
    <row r="38">
      <c r="A38" s="15" t="inlineStr">
        <is>
          <t>Undercut door casings</t>
        </is>
      </c>
      <c r="B38" s="16" t="n">
        <v>25</v>
      </c>
      <c r="C38" s="15" t="inlineStr">
        <is>
          <t>each</t>
        </is>
      </c>
      <c r="D38" s="17" t="n">
        <v>12</v>
      </c>
      <c r="E38" s="18">
        <f>IF(B38="","",B38*D38)</f>
        <v/>
      </c>
    </row>
    <row r="39">
      <c r="A39" s="15" t="inlineStr">
        <is>
          <t>Move furniture (allowance)</t>
        </is>
      </c>
      <c r="B39" s="16" t="n">
        <v>1</v>
      </c>
      <c r="C39" s="15" t="inlineStr">
        <is>
          <t>lot</t>
        </is>
      </c>
      <c r="D39" s="17" t="n">
        <v>350</v>
      </c>
      <c r="E39" s="18">
        <f>IF(B39="","",B39*D39)</f>
        <v/>
      </c>
    </row>
    <row r="40">
      <c r="A40" s="15" t="inlineStr">
        <is>
          <t>Final cleanup</t>
        </is>
      </c>
      <c r="B40" s="16" t="n">
        <v>1</v>
      </c>
      <c r="C40" s="15" t="inlineStr">
        <is>
          <t>lot</t>
        </is>
      </c>
      <c r="D40" s="17" t="n">
        <v>200</v>
      </c>
      <c r="E40" s="18">
        <f>IF(B40="","",B40*D40)</f>
        <v/>
      </c>
    </row>
    <row r="41">
      <c r="A41" s="15" t="inlineStr"/>
      <c r="B41" s="16" t="n"/>
      <c r="C41" s="15" t="inlineStr"/>
      <c r="D41" s="17" t="n"/>
      <c r="E41" s="18">
        <f>IF(B41="","",B41*D41)</f>
        <v/>
      </c>
    </row>
    <row r="42">
      <c r="A42" s="15" t="inlineStr"/>
      <c r="B42" s="16" t="n"/>
      <c r="C42" s="15" t="inlineStr"/>
      <c r="D42" s="17" t="n"/>
      <c r="E42" s="18">
        <f>IF(B42="","",B42*D42)</f>
        <v/>
      </c>
    </row>
    <row r="43">
      <c r="A43" s="15" t="inlineStr"/>
      <c r="B43" s="16" t="n"/>
      <c r="C43" s="15" t="inlineStr"/>
      <c r="D43" s="17" t="n"/>
      <c r="E43" s="18">
        <f>IF(B43="","",B43*D43)</f>
        <v/>
      </c>
    </row>
    <row r="44">
      <c r="A44" s="19" t="inlineStr">
        <is>
          <t>Labor Subtotal</t>
        </is>
      </c>
      <c r="B44" s="20" t="n"/>
      <c r="C44" s="20" t="n"/>
      <c r="D44" s="20" t="n"/>
      <c r="E44" s="21">
        <f>SUM(E36:E43)</f>
        <v/>
      </c>
    </row>
    <row r="46">
      <c r="A46" s="13" t="inlineStr">
        <is>
          <t>Equipment and Other Costs</t>
        </is>
      </c>
      <c r="B46" s="13" t="inlineStr">
        <is>
          <t>Qty</t>
        </is>
      </c>
      <c r="C46" s="13" t="inlineStr">
        <is>
          <t>Unit</t>
        </is>
      </c>
      <c r="D46" s="14" t="inlineStr">
        <is>
          <t>Unit Cost</t>
        </is>
      </c>
      <c r="E46" s="14" t="inlineStr">
        <is>
          <t>Total</t>
        </is>
      </c>
    </row>
    <row r="47">
      <c r="A47" s="15" t="inlineStr">
        <is>
          <t>Dumpster rental (10-yard)</t>
        </is>
      </c>
      <c r="B47" s="16" t="n">
        <v>1</v>
      </c>
      <c r="C47" s="15" t="inlineStr">
        <is>
          <t>each</t>
        </is>
      </c>
      <c r="D47" s="17" t="n">
        <v>350</v>
      </c>
      <c r="E47" s="18">
        <f>IF(B47="","",B47*D47)</f>
        <v/>
      </c>
    </row>
    <row r="48">
      <c r="A48" s="15" t="inlineStr">
        <is>
          <t>Material delivery</t>
        </is>
      </c>
      <c r="B48" s="16" t="n">
        <v>1</v>
      </c>
      <c r="C48" s="15" t="inlineStr">
        <is>
          <t>each</t>
        </is>
      </c>
      <c r="D48" s="17" t="n">
        <v>75</v>
      </c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9" t="inlineStr">
        <is>
          <t>Equipment and Other Costs Subtotal</t>
        </is>
      </c>
      <c r="B52" s="20" t="n"/>
      <c r="C52" s="20" t="n"/>
      <c r="D52" s="20" t="n"/>
      <c r="E52" s="21">
        <f>SUM(E47:E51)</f>
        <v/>
      </c>
    </row>
    <row r="54">
      <c r="A54" s="22" t="inlineStr">
        <is>
          <t>Summary</t>
        </is>
      </c>
    </row>
    <row r="55">
      <c r="A55" s="23" t="inlineStr">
        <is>
          <t>Materials</t>
        </is>
      </c>
      <c r="E55" s="24">
        <f>E23</f>
        <v/>
      </c>
    </row>
    <row r="56">
      <c r="A56" s="23" t="inlineStr">
        <is>
          <t>Subfloor Prep</t>
        </is>
      </c>
      <c r="E56" s="24">
        <f>E33</f>
        <v/>
      </c>
    </row>
    <row r="57">
      <c r="A57" s="23" t="inlineStr">
        <is>
          <t>Labor</t>
        </is>
      </c>
      <c r="E57" s="24">
        <f>E44</f>
        <v/>
      </c>
    </row>
    <row r="58">
      <c r="A58" s="23" t="inlineStr">
        <is>
          <t>Equipment and Other Costs</t>
        </is>
      </c>
      <c r="E58" s="24">
        <f>E52</f>
        <v/>
      </c>
    </row>
    <row r="59">
      <c r="A59" s="7" t="inlineStr">
        <is>
          <t>Direct Cost Subtotal</t>
        </is>
      </c>
      <c r="E59" s="25">
        <f>E23+E33+E44+E52</f>
        <v/>
      </c>
    </row>
    <row r="60">
      <c r="A60" s="23" t="inlineStr">
        <is>
          <t>Overhead</t>
        </is>
      </c>
      <c r="D60" s="26" t="n">
        <v>0.15</v>
      </c>
      <c r="E60" s="24">
        <f>E59*D60</f>
        <v/>
      </c>
    </row>
    <row r="61">
      <c r="A61" s="23" t="inlineStr">
        <is>
          <t>Profit (on direct cost + overhead)</t>
        </is>
      </c>
      <c r="D61" s="26" t="n">
        <v>0.12</v>
      </c>
      <c r="E61" s="24">
        <f>(E59+E60)*D61</f>
        <v/>
      </c>
    </row>
    <row r="62">
      <c r="A62" s="27" t="inlineStr">
        <is>
          <t>TOTAL ESTIMATE</t>
        </is>
      </c>
      <c r="B62" s="28" t="n"/>
      <c r="C62" s="28" t="n"/>
      <c r="D62" s="28" t="n"/>
      <c r="E62" s="29">
        <f>E59+E60+E61</f>
        <v/>
      </c>
    </row>
    <row r="64">
      <c r="A64" s="7" t="inlineStr">
        <is>
          <t>Scope of work</t>
        </is>
      </c>
    </row>
    <row r="65" ht="15" customHeight="1">
      <c r="A65" s="30" t="inlineStr">
        <is>
          <t>[Describe the work included in this estimate.]</t>
        </is>
      </c>
    </row>
    <row r="67">
      <c r="A67" s="7" t="inlineStr">
        <is>
          <t>Exclusions</t>
        </is>
      </c>
    </row>
    <row r="68" ht="30" customHeight="1">
      <c r="A68" s="30" t="inlineStr">
        <is>
          <t>[List anything not included, such as permits, repairs to hidden conditions, or work by others.]</t>
        </is>
      </c>
    </row>
    <row r="70">
      <c r="A70" s="7" t="inlineStr">
        <is>
          <t>Timeline</t>
        </is>
      </c>
    </row>
    <row r="71" ht="15" customHeight="1">
      <c r="A71" s="30" t="inlineStr">
        <is>
          <t>Estimated [X] working days from start, weather and inspections permitting.</t>
        </is>
      </c>
    </row>
    <row r="73">
      <c r="A73" s="7" t="inlineStr">
        <is>
          <t>Payment terms</t>
        </is>
      </c>
    </row>
    <row r="74" ht="15" customHeight="1">
      <c r="A74" s="30" t="inlineStr">
        <is>
          <t>50% deposit at scheduling, 50% due at completion.</t>
        </is>
      </c>
    </row>
    <row r="76">
      <c r="A76" s="7" t="inlineStr">
        <is>
          <t>Warranty</t>
        </is>
      </c>
    </row>
    <row r="77" ht="15" customHeight="1">
      <c r="A77" s="30" t="inlineStr">
        <is>
          <t>1-year workmanship warranty. Manufacturer warranties apply to materials.</t>
        </is>
      </c>
    </row>
    <row r="79">
      <c r="A79" s="7" t="inlineStr">
        <is>
          <t>License and insurance</t>
        </is>
      </c>
    </row>
    <row r="80" ht="15" customHeight="1">
      <c r="A80" s="30" t="inlineStr">
        <is>
          <t>License #[number]. Insured by [carrier], policy #[number].</t>
        </is>
      </c>
    </row>
    <row r="82">
      <c r="A82" s="23" t="inlineStr">
        <is>
          <t>Customer signature: ______________________________</t>
        </is>
      </c>
      <c r="D82" s="23" t="inlineStr">
        <is>
          <t>Date: ____________</t>
        </is>
      </c>
    </row>
    <row r="84">
      <c r="A84" s="31" t="inlineStr">
        <is>
          <t>Template by Projul · projul.com</t>
        </is>
      </c>
    </row>
  </sheetData>
  <mergeCells count="8">
    <mergeCell ref="A77:E77"/>
    <mergeCell ref="A65:E65"/>
    <mergeCell ref="A80:E80"/>
    <mergeCell ref="A10:E10"/>
    <mergeCell ref="A71:E71"/>
    <mergeCell ref="A68:E68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Flooring Estimate: Commercial Carpet and LVP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commercial office space with carpet tile in office areas and LVP in hallways and break rooms. Total area: approximately 5,000 sq ft (3,500 sq ft carpet tile, 1,500 sq ft LVP).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Commercial carpet tile (24x24, 28 oz)</t>
        </is>
      </c>
      <c r="B13" s="16" t="n">
        <v>3850</v>
      </c>
      <c r="C13" s="15" t="inlineStr">
        <is>
          <t>sq ft</t>
        </is>
      </c>
      <c r="D13" s="17" t="n">
        <v>2.75</v>
      </c>
      <c r="E13" s="18">
        <f>IF(B13="","",B13*D13)</f>
        <v/>
      </c>
    </row>
    <row r="14">
      <c r="A14" s="15" t="inlineStr">
        <is>
          <t>Commercial LVP (5mm, glue-down)</t>
        </is>
      </c>
      <c r="B14" s="16" t="n">
        <v>1650</v>
      </c>
      <c r="C14" s="15" t="inlineStr">
        <is>
          <t>sq ft</t>
        </is>
      </c>
      <c r="D14" s="17" t="n">
        <v>3.5</v>
      </c>
      <c r="E14" s="18">
        <f>IF(B14="","",B14*D14)</f>
        <v/>
      </c>
    </row>
    <row r="15">
      <c r="A15" s="15" t="inlineStr">
        <is>
          <t>Carpet tile adhesive</t>
        </is>
      </c>
      <c r="B15" s="16" t="n">
        <v>15</v>
      </c>
      <c r="C15" s="15" t="inlineStr">
        <is>
          <t>gallons</t>
        </is>
      </c>
      <c r="D15" s="17" t="n">
        <v>28</v>
      </c>
      <c r="E15" s="18">
        <f>IF(B15="","",B15*D15)</f>
        <v/>
      </c>
    </row>
    <row r="16">
      <c r="A16" s="15" t="inlineStr">
        <is>
          <t>LVP adhesive (full spread)</t>
        </is>
      </c>
      <c r="B16" s="16" t="n">
        <v>10</v>
      </c>
      <c r="C16" s="15" t="inlineStr">
        <is>
          <t>gallons</t>
        </is>
      </c>
      <c r="D16" s="17" t="n">
        <v>32</v>
      </c>
      <c r="E16" s="18">
        <f>IF(B16="","",B16*D16)</f>
        <v/>
      </c>
    </row>
    <row r="17">
      <c r="A17" s="15" t="inlineStr">
        <is>
          <t>Transition strips (carpet to LVP)</t>
        </is>
      </c>
      <c r="B17" s="16" t="n">
        <v>10</v>
      </c>
      <c r="C17" s="15" t="inlineStr">
        <is>
          <t>each</t>
        </is>
      </c>
      <c r="D17" s="17" t="n">
        <v>25</v>
      </c>
      <c r="E17" s="18">
        <f>IF(B17="","",B17*D17)</f>
        <v/>
      </c>
    </row>
    <row r="18">
      <c r="A18" s="15" t="inlineStr">
        <is>
          <t>Wall base (4-inch vinyl)</t>
        </is>
      </c>
      <c r="B18" s="16" t="n">
        <v>600</v>
      </c>
      <c r="C18" s="15" t="inlineStr">
        <is>
          <t>lin ft</t>
        </is>
      </c>
      <c r="D18" s="17" t="n">
        <v>1.1</v>
      </c>
      <c r="E18" s="18">
        <f>IF(B18="","",B18*D18)</f>
        <v/>
      </c>
    </row>
    <row r="19">
      <c r="A19" s="15" t="inlineStr">
        <is>
          <t>Wall base adhesive</t>
        </is>
      </c>
      <c r="B19" s="16" t="n">
        <v>6</v>
      </c>
      <c r="C19" s="15" t="inlineStr">
        <is>
          <t>tubes</t>
        </is>
      </c>
      <c r="D19" s="17" t="n">
        <v>8</v>
      </c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5" t="inlineStr"/>
      <c r="B21" s="16" t="n"/>
      <c r="C21" s="15" t="inlineStr"/>
      <c r="D21" s="17" t="n"/>
      <c r="E21" s="18">
        <f>IF(B21="","",B21*D21)</f>
        <v/>
      </c>
    </row>
    <row r="22">
      <c r="A22" s="15" t="inlineStr"/>
      <c r="B22" s="16" t="n"/>
      <c r="C22" s="15" t="inlineStr"/>
      <c r="D22" s="17" t="n"/>
      <c r="E22" s="18">
        <f>IF(B22="","",B22*D22)</f>
        <v/>
      </c>
    </row>
    <row r="23">
      <c r="A23" s="19" t="inlineStr">
        <is>
          <t>Materials Subtotal</t>
        </is>
      </c>
      <c r="B23" s="20" t="n"/>
      <c r="C23" s="20" t="n"/>
      <c r="D23" s="20" t="n"/>
      <c r="E23" s="21">
        <f>SUM(E13:E22)</f>
        <v/>
      </c>
    </row>
    <row r="25">
      <c r="A25" s="13" t="inlineStr">
        <is>
          <t>Subfloor Prep</t>
        </is>
      </c>
      <c r="B25" s="13" t="inlineStr">
        <is>
          <t>Qty</t>
        </is>
      </c>
      <c r="C25" s="13" t="inlineStr">
        <is>
          <t>Unit</t>
        </is>
      </c>
      <c r="D25" s="14" t="inlineStr">
        <is>
          <t>Unit Cost</t>
        </is>
      </c>
      <c r="E25" s="14" t="inlineStr">
        <is>
          <t>Total</t>
        </is>
      </c>
    </row>
    <row r="26">
      <c r="A26" s="15" t="inlineStr">
        <is>
          <t>Remove existing carpet and pad</t>
        </is>
      </c>
      <c r="B26" s="16" t="n">
        <v>5000</v>
      </c>
      <c r="C26" s="15" t="inlineStr">
        <is>
          <t>sq ft</t>
        </is>
      </c>
      <c r="D26" s="17" t="n">
        <v>0.75</v>
      </c>
      <c r="E26" s="18">
        <f>IF(B26="","",B26*D26)</f>
        <v/>
      </c>
    </row>
    <row r="27">
      <c r="A27" s="15" t="inlineStr">
        <is>
          <t>Scrape old adhesive</t>
        </is>
      </c>
      <c r="B27" s="16" t="n">
        <v>1500</v>
      </c>
      <c r="C27" s="15" t="inlineStr">
        <is>
          <t>sq ft</t>
        </is>
      </c>
      <c r="D27" s="17" t="n">
        <v>1</v>
      </c>
      <c r="E27" s="18">
        <f>IF(B27="","",B27*D27)</f>
        <v/>
      </c>
    </row>
    <row r="28">
      <c r="A28" s="15" t="inlineStr">
        <is>
          <t>Concrete grinding (high spots)</t>
        </is>
      </c>
      <c r="B28" s="16" t="n">
        <v>200</v>
      </c>
      <c r="C28" s="15" t="inlineStr">
        <is>
          <t>sq ft</t>
        </is>
      </c>
      <c r="D28" s="17" t="n">
        <v>2.5</v>
      </c>
      <c r="E28" s="18">
        <f>IF(B28="","",B28*D28)</f>
        <v/>
      </c>
    </row>
    <row r="29">
      <c r="A29" s="15" t="inlineStr">
        <is>
          <t>Self-leveling compound</t>
        </is>
      </c>
      <c r="B29" s="16" t="n">
        <v>400</v>
      </c>
      <c r="C29" s="15" t="inlineStr">
        <is>
          <t>sq ft</t>
        </is>
      </c>
      <c r="D29" s="17" t="n">
        <v>1.75</v>
      </c>
      <c r="E29" s="18">
        <f>IF(B29="","",B29*D29)</f>
        <v/>
      </c>
    </row>
    <row r="30">
      <c r="A30" s="15" t="inlineStr">
        <is>
          <t>Moisture testing (calcium chloride)</t>
        </is>
      </c>
      <c r="B30" s="16" t="n">
        <v>6</v>
      </c>
      <c r="C30" s="15" t="inlineStr">
        <is>
          <t>tests</t>
        </is>
      </c>
      <c r="D30" s="17" t="n">
        <v>35</v>
      </c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9" t="inlineStr">
        <is>
          <t>Subfloor Prep Subtotal</t>
        </is>
      </c>
      <c r="B34" s="20" t="n"/>
      <c r="C34" s="20" t="n"/>
      <c r="D34" s="20" t="n"/>
      <c r="E34" s="21">
        <f>SUM(E26:E33)</f>
        <v/>
      </c>
    </row>
    <row r="36">
      <c r="A36" s="13" t="inlineStr">
        <is>
          <t>Labor</t>
        </is>
      </c>
      <c r="B36" s="13" t="inlineStr">
        <is>
          <t>Qty</t>
        </is>
      </c>
      <c r="C36" s="13" t="inlineStr">
        <is>
          <t>Unit</t>
        </is>
      </c>
      <c r="D36" s="14" t="inlineStr">
        <is>
          <t>Unit Cost</t>
        </is>
      </c>
      <c r="E36" s="14" t="inlineStr">
        <is>
          <t>Total</t>
        </is>
      </c>
    </row>
    <row r="37">
      <c r="A37" s="15" t="inlineStr">
        <is>
          <t>Install carpet tile</t>
        </is>
      </c>
      <c r="B37" s="16" t="n">
        <v>3500</v>
      </c>
      <c r="C37" s="15" t="inlineStr">
        <is>
          <t>sq ft</t>
        </is>
      </c>
      <c r="D37" s="17" t="n">
        <v>1.75</v>
      </c>
      <c r="E37" s="18">
        <f>IF(B37="","",B37*D37)</f>
        <v/>
      </c>
    </row>
    <row r="38">
      <c r="A38" s="15" t="inlineStr">
        <is>
          <t>Install LVP (glue-down)</t>
        </is>
      </c>
      <c r="B38" s="16" t="n">
        <v>1500</v>
      </c>
      <c r="C38" s="15" t="inlineStr">
        <is>
          <t>sq ft</t>
        </is>
      </c>
      <c r="D38" s="17" t="n">
        <v>2.75</v>
      </c>
      <c r="E38" s="18">
        <f>IF(B38="","",B38*D38)</f>
        <v/>
      </c>
    </row>
    <row r="39">
      <c r="A39" s="15" t="inlineStr">
        <is>
          <t>Install wall base</t>
        </is>
      </c>
      <c r="B39" s="16" t="n">
        <v>600</v>
      </c>
      <c r="C39" s="15" t="inlineStr">
        <is>
          <t>lin ft</t>
        </is>
      </c>
      <c r="D39" s="17" t="n">
        <v>1.25</v>
      </c>
      <c r="E39" s="18">
        <f>IF(B39="","",B39*D39)</f>
        <v/>
      </c>
    </row>
    <row r="40">
      <c r="A40" s="15" t="inlineStr">
        <is>
          <t>Install transitions</t>
        </is>
      </c>
      <c r="B40" s="16" t="n">
        <v>10</v>
      </c>
      <c r="C40" s="15" t="inlineStr">
        <is>
          <t>each</t>
        </is>
      </c>
      <c r="D40" s="17" t="n">
        <v>30</v>
      </c>
      <c r="E40" s="18">
        <f>IF(B40="","",B40*D40)</f>
        <v/>
      </c>
    </row>
    <row r="41">
      <c r="A41" s="15" t="inlineStr">
        <is>
          <t>Move office furniture (with crew)</t>
        </is>
      </c>
      <c r="B41" s="16" t="n">
        <v>1</v>
      </c>
      <c r="C41" s="15" t="inlineStr">
        <is>
          <t>lot</t>
        </is>
      </c>
      <c r="D41" s="17" t="n">
        <v>800</v>
      </c>
      <c r="E41" s="18">
        <f>IF(B41="","",B41*D41)</f>
        <v/>
      </c>
    </row>
    <row r="42">
      <c r="A42" s="15" t="inlineStr">
        <is>
          <t>Final cleanup and vacuum</t>
        </is>
      </c>
      <c r="B42" s="16" t="n">
        <v>1</v>
      </c>
      <c r="C42" s="15" t="inlineStr">
        <is>
          <t>lot</t>
        </is>
      </c>
      <c r="D42" s="17" t="n">
        <v>400</v>
      </c>
      <c r="E42" s="18">
        <f>IF(B42="","",B42*D42)</f>
        <v/>
      </c>
    </row>
    <row r="43">
      <c r="A43" s="15" t="inlineStr"/>
      <c r="B43" s="16" t="n"/>
      <c r="C43" s="15" t="inlineStr"/>
      <c r="D43" s="17" t="n"/>
      <c r="E43" s="18">
        <f>IF(B43="","",B43*D43)</f>
        <v/>
      </c>
    </row>
    <row r="44">
      <c r="A44" s="15" t="inlineStr"/>
      <c r="B44" s="16" t="n"/>
      <c r="C44" s="15" t="inlineStr"/>
      <c r="D44" s="17" t="n"/>
      <c r="E44" s="18">
        <f>IF(B44="","",B44*D44)</f>
        <v/>
      </c>
    </row>
    <row r="45">
      <c r="A45" s="15" t="inlineStr"/>
      <c r="B45" s="16" t="n"/>
      <c r="C45" s="15" t="inlineStr"/>
      <c r="D45" s="17" t="n"/>
      <c r="E45" s="18">
        <f>IF(B45="","",B45*D45)</f>
        <v/>
      </c>
    </row>
    <row r="46">
      <c r="A46" s="19" t="inlineStr">
        <is>
          <t>Labor Subtotal</t>
        </is>
      </c>
      <c r="B46" s="20" t="n"/>
      <c r="C46" s="20" t="n"/>
      <c r="D46" s="20" t="n"/>
      <c r="E46" s="21">
        <f>SUM(E37:E45)</f>
        <v/>
      </c>
    </row>
    <row r="48">
      <c r="A48" s="13" t="inlineStr">
        <is>
          <t>Equipment and Other Costs</t>
        </is>
      </c>
      <c r="B48" s="13" t="inlineStr">
        <is>
          <t>Qty</t>
        </is>
      </c>
      <c r="C48" s="13" t="inlineStr">
        <is>
          <t>Unit</t>
        </is>
      </c>
      <c r="D48" s="14" t="inlineStr">
        <is>
          <t>Unit Cost</t>
        </is>
      </c>
      <c r="E48" s="14" t="inlineStr">
        <is>
          <t>Total</t>
        </is>
      </c>
    </row>
    <row r="49">
      <c r="A49" s="15" t="inlineStr">
        <is>
          <t>Dumpster rental (20-yard)</t>
        </is>
      </c>
      <c r="B49" s="16" t="n">
        <v>1</v>
      </c>
      <c r="C49" s="15" t="inlineStr">
        <is>
          <t>each</t>
        </is>
      </c>
      <c r="D49" s="17" t="n">
        <v>450</v>
      </c>
      <c r="E49" s="18">
        <f>IF(B49="","",B49*D49)</f>
        <v/>
      </c>
    </row>
    <row r="50">
      <c r="A50" s="15" t="inlineStr">
        <is>
          <t>Floor grinder rental</t>
        </is>
      </c>
      <c r="B50" s="16" t="n">
        <v>1</v>
      </c>
      <c r="C50" s="15" t="inlineStr">
        <is>
          <t>day</t>
        </is>
      </c>
      <c r="D50" s="17" t="n">
        <v>175</v>
      </c>
      <c r="E50" s="18">
        <f>IF(B50="","",B50*D50)</f>
        <v/>
      </c>
    </row>
    <row r="51">
      <c r="A51" s="15" t="inlineStr">
        <is>
          <t>Material delivery</t>
        </is>
      </c>
      <c r="B51" s="16" t="n">
        <v>2</v>
      </c>
      <c r="C51" s="15" t="inlineStr">
        <is>
          <t>trips</t>
        </is>
      </c>
      <c r="D51" s="17" t="n">
        <v>100</v>
      </c>
      <c r="E51" s="18">
        <f>IF(B51="","",B51*D51)</f>
        <v/>
      </c>
    </row>
    <row r="52">
      <c r="A52" s="15" t="inlineStr">
        <is>
          <t>After-hours access premium</t>
        </is>
      </c>
      <c r="B52" s="16" t="n">
        <v>1</v>
      </c>
      <c r="C52" s="15" t="inlineStr">
        <is>
          <t>lot</t>
        </is>
      </c>
      <c r="D52" s="17" t="n">
        <v>500</v>
      </c>
      <c r="E52" s="18">
        <f>IF(B52="","",B52*D52)</f>
        <v/>
      </c>
    </row>
    <row r="53">
      <c r="A53" s="15" t="inlineStr">
        <is>
          <t>Project supervision</t>
        </is>
      </c>
      <c r="B53" s="16" t="n">
        <v>16</v>
      </c>
      <c r="C53" s="15" t="inlineStr">
        <is>
          <t>hours</t>
        </is>
      </c>
      <c r="D53" s="17" t="n">
        <v>55</v>
      </c>
      <c r="E53" s="18">
        <f>IF(B53="","",B53*D53)</f>
        <v/>
      </c>
    </row>
    <row r="54">
      <c r="A54" s="15" t="inlineStr"/>
      <c r="B54" s="16" t="n"/>
      <c r="C54" s="15" t="inlineStr"/>
      <c r="D54" s="17" t="n"/>
      <c r="E54" s="18">
        <f>IF(B54="","",B54*D54)</f>
        <v/>
      </c>
    </row>
    <row r="55">
      <c r="A55" s="15" t="inlineStr"/>
      <c r="B55" s="16" t="n"/>
      <c r="C55" s="15" t="inlineStr"/>
      <c r="D55" s="17" t="n"/>
      <c r="E55" s="18">
        <f>IF(B55="","",B55*D55)</f>
        <v/>
      </c>
    </row>
    <row r="56">
      <c r="A56" s="15" t="inlineStr"/>
      <c r="B56" s="16" t="n"/>
      <c r="C56" s="15" t="inlineStr"/>
      <c r="D56" s="17" t="n"/>
      <c r="E56" s="18">
        <f>IF(B56="","",B56*D56)</f>
        <v/>
      </c>
    </row>
    <row r="57">
      <c r="A57" s="19" t="inlineStr">
        <is>
          <t>Equipment and Other Costs Subtotal</t>
        </is>
      </c>
      <c r="B57" s="20" t="n"/>
      <c r="C57" s="20" t="n"/>
      <c r="D57" s="20" t="n"/>
      <c r="E57" s="21">
        <f>SUM(E49:E56)</f>
        <v/>
      </c>
    </row>
    <row r="59">
      <c r="A59" s="22" t="inlineStr">
        <is>
          <t>Summary</t>
        </is>
      </c>
    </row>
    <row r="60">
      <c r="A60" s="23" t="inlineStr">
        <is>
          <t>Materials</t>
        </is>
      </c>
      <c r="E60" s="24">
        <f>E23</f>
        <v/>
      </c>
    </row>
    <row r="61">
      <c r="A61" s="23" t="inlineStr">
        <is>
          <t>Subfloor Prep</t>
        </is>
      </c>
      <c r="E61" s="24">
        <f>E34</f>
        <v/>
      </c>
    </row>
    <row r="62">
      <c r="A62" s="23" t="inlineStr">
        <is>
          <t>Labor</t>
        </is>
      </c>
      <c r="E62" s="24">
        <f>E46</f>
        <v/>
      </c>
    </row>
    <row r="63">
      <c r="A63" s="23" t="inlineStr">
        <is>
          <t>Equipment and Other Costs</t>
        </is>
      </c>
      <c r="E63" s="24">
        <f>E57</f>
        <v/>
      </c>
    </row>
    <row r="64">
      <c r="A64" s="7" t="inlineStr">
        <is>
          <t>Direct Cost Subtotal</t>
        </is>
      </c>
      <c r="E64" s="25">
        <f>E23+E34+E46+E57</f>
        <v/>
      </c>
    </row>
    <row r="65">
      <c r="A65" s="23" t="inlineStr">
        <is>
          <t>Overhead</t>
        </is>
      </c>
      <c r="D65" s="26" t="n">
        <v>0.12</v>
      </c>
      <c r="E65" s="24">
        <f>E64*D65</f>
        <v/>
      </c>
    </row>
    <row r="66">
      <c r="A66" s="23" t="inlineStr">
        <is>
          <t>Profit (on direct cost + overhead)</t>
        </is>
      </c>
      <c r="D66" s="26" t="n">
        <v>0.1</v>
      </c>
      <c r="E66" s="24">
        <f>(E64+E65)*D66</f>
        <v/>
      </c>
    </row>
    <row r="67">
      <c r="A67" s="27" t="inlineStr">
        <is>
          <t>TOTAL ESTIMATE</t>
        </is>
      </c>
      <c r="B67" s="28" t="n"/>
      <c r="C67" s="28" t="n"/>
      <c r="D67" s="28" t="n"/>
      <c r="E67" s="29">
        <f>E64+E65+E66</f>
        <v/>
      </c>
    </row>
    <row r="69">
      <c r="A69" s="7" t="inlineStr">
        <is>
          <t>Scope of work</t>
        </is>
      </c>
    </row>
    <row r="70" ht="15" customHeight="1">
      <c r="A70" s="30" t="inlineStr">
        <is>
          <t>[Describe the work included in this estimate.]</t>
        </is>
      </c>
    </row>
    <row r="72">
      <c r="A72" s="7" t="inlineStr">
        <is>
          <t>Exclusions</t>
        </is>
      </c>
    </row>
    <row r="73" ht="30" customHeight="1">
      <c r="A73" s="30" t="inlineStr">
        <is>
          <t>[List anything not included, such as permits, repairs to hidden conditions, or work by others.]</t>
        </is>
      </c>
    </row>
    <row r="75">
      <c r="A75" s="7" t="inlineStr">
        <is>
          <t>Timeline</t>
        </is>
      </c>
    </row>
    <row r="76" ht="15" customHeight="1">
      <c r="A76" s="30" t="inlineStr">
        <is>
          <t>Estimated [X] working days from start, weather and inspections permitting.</t>
        </is>
      </c>
    </row>
    <row r="78">
      <c r="A78" s="7" t="inlineStr">
        <is>
          <t>Payment terms</t>
        </is>
      </c>
    </row>
    <row r="79" ht="15" customHeight="1">
      <c r="A79" s="30" t="inlineStr">
        <is>
          <t>50% deposit at scheduling, 50% due at completion.</t>
        </is>
      </c>
    </row>
    <row r="81">
      <c r="A81" s="7" t="inlineStr">
        <is>
          <t>Warranty</t>
        </is>
      </c>
    </row>
    <row r="82" ht="15" customHeight="1">
      <c r="A82" s="30" t="inlineStr">
        <is>
          <t>1-year workmanship warranty. Manufacturer warranties apply to materials.</t>
        </is>
      </c>
    </row>
    <row r="84">
      <c r="A84" s="7" t="inlineStr">
        <is>
          <t>License and insurance</t>
        </is>
      </c>
    </row>
    <row r="85" ht="15" customHeight="1">
      <c r="A85" s="30" t="inlineStr">
        <is>
          <t>License #[number]. Insured by [carrier], policy #[number].</t>
        </is>
      </c>
    </row>
    <row r="87">
      <c r="A87" s="23" t="inlineStr">
        <is>
          <t>Customer signature: ______________________________</t>
        </is>
      </c>
      <c r="D87" s="23" t="inlineStr">
        <is>
          <t>Date: ____________</t>
        </is>
      </c>
    </row>
    <row r="89">
      <c r="A89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85:E85"/>
    <mergeCell ref="A1:E1"/>
    <mergeCell ref="A70:E70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2026-10-30T18:54:29Z</dcterms:created>
  <dcterms:modified xsi:type="dcterms:W3CDTF">2026-10-30T18:54:29Z</dcterms:modified>
</cp:coreProperties>
</file>