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esidential New Construction In" sheetId="2" state="visible" r:id="rId2"/>
    <sheet name="Residential Retrofit and Upgrad" sheetId="3" state="visible" r:id="rId3"/>
    <sheet name="Commercial Insulation" sheetId="4" state="visible" r:id="rId4"/>
  </sheets>
  <definedNames>
    <definedName name="_xlnm.Print_Area" localSheetId="1">'Residential New Construction In'!$A$1:$E$95</definedName>
    <definedName name="_xlnm.Print_Area" localSheetId="2">'Residential Retrofit and Upgrad'!$A$1:$E$109</definedName>
    <definedName name="_xlnm.Print_Area" localSheetId="3">'Commercial Insulation'!$A$1:$E$98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164" fontId="7" fillId="0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Insulation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Residential New Construction In: Residential New Construction Insulation</t>
        </is>
      </c>
    </row>
    <row r="7">
      <c r="B7" s="4" t="inlineStr">
        <is>
          <t xml:space="preserve">  •  Residential Retrofit and Upgrad: Residential Retrofit and Upgrade</t>
        </is>
      </c>
    </row>
    <row r="8">
      <c r="B8" s="4" t="inlineStr">
        <is>
          <t xml:space="preserve">  •  Commercial Insulation: Commercial Insulation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 at the top.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https://projul.com/blog/free-insulation-estimate-templates/?utm_source=template&amp;utm_medium=xlsx&amp;utm_campaign=insulation-estimate-templates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Insulation Estimate: Residential New Construction Insulation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This template covers insulation for a new single-family home, approximately 2,200 square feet of living space, two stories, with standard wood framing.</t>
        </is>
      </c>
    </row>
    <row r="12">
      <c r="A12" s="13" t="inlineStr">
        <is>
          <t>Attic Insulation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Blown-in fiberglass (R-49, 16" depth)</t>
        </is>
      </c>
      <c r="B13" s="16" t="n">
        <v>1100</v>
      </c>
      <c r="C13" s="15" t="inlineStr">
        <is>
          <t>sq ft</t>
        </is>
      </c>
      <c r="D13" s="17" t="n">
        <v>1.35</v>
      </c>
      <c r="E13" s="18">
        <f>IF(B13="","",B13*D13)</f>
        <v/>
      </c>
    </row>
    <row r="14">
      <c r="A14" s="15" t="inlineStr">
        <is>
          <t>Attic access insulation dam</t>
        </is>
      </c>
      <c r="B14" s="16" t="n">
        <v>1</v>
      </c>
      <c r="C14" s="15" t="inlineStr">
        <is>
          <t>each</t>
        </is>
      </c>
      <c r="D14" s="17" t="n">
        <v>75</v>
      </c>
      <c r="E14" s="18">
        <f>IF(B14="","",B14*D14)</f>
        <v/>
      </c>
    </row>
    <row r="15">
      <c r="A15" s="15" t="inlineStr">
        <is>
          <t>Insulated attic hatch cover</t>
        </is>
      </c>
      <c r="B15" s="16" t="n">
        <v>1</v>
      </c>
      <c r="C15" s="15" t="inlineStr">
        <is>
          <t>each</t>
        </is>
      </c>
      <c r="D15" s="17" t="n">
        <v>125</v>
      </c>
      <c r="E15" s="18">
        <f>IF(B15="","",B15*D15)</f>
        <v/>
      </c>
    </row>
    <row r="16">
      <c r="A16" s="15" t="inlineStr">
        <is>
          <t>Attic ventilation baffles (per rafter bay)</t>
        </is>
      </c>
      <c r="B16" s="16" t="n">
        <v>40</v>
      </c>
      <c r="C16" s="15" t="inlineStr">
        <is>
          <t>each</t>
        </is>
      </c>
      <c r="D16" s="17" t="n">
        <v>3.5</v>
      </c>
      <c r="E16" s="18">
        <f>IF(B16="","",B16*D16)</f>
        <v/>
      </c>
    </row>
    <row r="17">
      <c r="A17" s="15" t="inlineStr">
        <is>
          <t>Air sealing (top plates, penetrations, recessed lights)</t>
        </is>
      </c>
      <c r="B17" s="16" t="n">
        <v>1100</v>
      </c>
      <c r="C17" s="15" t="inlineStr">
        <is>
          <t>sq ft</t>
        </is>
      </c>
      <c r="D17" s="17" t="n">
        <v>0.45</v>
      </c>
      <c r="E17" s="18">
        <f>IF(B17="","",B17*D17)</f>
        <v/>
      </c>
    </row>
    <row r="18">
      <c r="A18" s="15" t="inlineStr"/>
      <c r="B18" s="16" t="n"/>
      <c r="C18" s="15" t="inlineStr"/>
      <c r="D18" s="17" t="n"/>
      <c r="E18" s="18">
        <f>IF(B18="","",B18*D18)</f>
        <v/>
      </c>
    </row>
    <row r="19">
      <c r="A19" s="15" t="inlineStr"/>
      <c r="B19" s="16" t="n"/>
      <c r="C19" s="15" t="inlineStr"/>
      <c r="D19" s="17" t="n"/>
      <c r="E19" s="18">
        <f>IF(B19="","",B19*D19)</f>
        <v/>
      </c>
    </row>
    <row r="20">
      <c r="A20" s="15" t="inlineStr"/>
      <c r="B20" s="16" t="n"/>
      <c r="C20" s="15" t="inlineStr"/>
      <c r="D20" s="17" t="n"/>
      <c r="E20" s="18">
        <f>IF(B20="","",B20*D20)</f>
        <v/>
      </c>
    </row>
    <row r="21">
      <c r="A21" s="19" t="inlineStr">
        <is>
          <t>Attic Insulation Subtotal</t>
        </is>
      </c>
      <c r="B21" s="20" t="n"/>
      <c r="C21" s="20" t="n"/>
      <c r="D21" s="20" t="n"/>
      <c r="E21" s="21">
        <f>SUM(E13:E20)</f>
        <v/>
      </c>
    </row>
    <row r="23">
      <c r="A23" s="13" t="inlineStr">
        <is>
          <t>Exterior Wall Insulation</t>
        </is>
      </c>
      <c r="B23" s="13" t="inlineStr">
        <is>
          <t>Qty</t>
        </is>
      </c>
      <c r="C23" s="13" t="inlineStr">
        <is>
          <t>Unit</t>
        </is>
      </c>
      <c r="D23" s="14" t="inlineStr">
        <is>
          <t>Unit Cost</t>
        </is>
      </c>
      <c r="E23" s="14" t="inlineStr">
        <is>
          <t>Total</t>
        </is>
      </c>
    </row>
    <row r="24">
      <c r="A24" s="15" t="inlineStr">
        <is>
          <t>Fiberglass batt insulation (R-21, 2x6 walls)</t>
        </is>
      </c>
      <c r="B24" s="16" t="n">
        <v>2800</v>
      </c>
      <c r="C24" s="15" t="inlineStr">
        <is>
          <t>sq ft</t>
        </is>
      </c>
      <c r="D24" s="17" t="n">
        <v>1.1</v>
      </c>
      <c r="E24" s="18">
        <f>IF(B24="","",B24*D24)</f>
        <v/>
      </c>
    </row>
    <row r="25">
      <c r="A25" s="15" t="inlineStr">
        <is>
          <t>Continuous rigid foam sheathing (R-5, 1" XPS)</t>
        </is>
      </c>
      <c r="B25" s="16" t="n">
        <v>2800</v>
      </c>
      <c r="C25" s="15" t="inlineStr">
        <is>
          <t>sq ft</t>
        </is>
      </c>
      <c r="D25" s="17" t="n">
        <v>1.25</v>
      </c>
      <c r="E25" s="18">
        <f>IF(B25="","",B25*D25)</f>
        <v/>
      </c>
    </row>
    <row r="26">
      <c r="A26" s="15" t="inlineStr">
        <is>
          <t>Tape and seal rigid foam seams</t>
        </is>
      </c>
      <c r="B26" s="16" t="n">
        <v>2800</v>
      </c>
      <c r="C26" s="15" t="inlineStr">
        <is>
          <t>sq ft</t>
        </is>
      </c>
      <c r="D26" s="17" t="n">
        <v>0.15</v>
      </c>
      <c r="E26" s="18">
        <f>IF(B26="","",B26*D26)</f>
        <v/>
      </c>
    </row>
    <row r="27">
      <c r="A27" s="15" t="inlineStr">
        <is>
          <t>Header and sill plate insulation</t>
        </is>
      </c>
      <c r="B27" s="16" t="n">
        <v>200</v>
      </c>
      <c r="C27" s="15" t="inlineStr">
        <is>
          <t>linear ft</t>
        </is>
      </c>
      <c r="D27" s="17" t="n">
        <v>2.5</v>
      </c>
      <c r="E27" s="18">
        <f>IF(B27="","",B27*D27)</f>
        <v/>
      </c>
    </row>
    <row r="28">
      <c r="A28" s="15" t="inlineStr">
        <is>
          <t>Rim joist spray foam (closed-cell, 2")</t>
        </is>
      </c>
      <c r="B28" s="16" t="n">
        <v>160</v>
      </c>
      <c r="C28" s="15" t="inlineStr">
        <is>
          <t>sq ft</t>
        </is>
      </c>
      <c r="D28" s="17" t="n">
        <v>3.5</v>
      </c>
      <c r="E28" s="18">
        <f>IF(B28="","",B28*D28)</f>
        <v/>
      </c>
    </row>
    <row r="29">
      <c r="A29" s="15" t="inlineStr"/>
      <c r="B29" s="16" t="n"/>
      <c r="C29" s="15" t="inlineStr"/>
      <c r="D29" s="17" t="n"/>
      <c r="E29" s="18">
        <f>IF(B29="","",B29*D29)</f>
        <v/>
      </c>
    </row>
    <row r="30">
      <c r="A30" s="15" t="inlineStr"/>
      <c r="B30" s="16" t="n"/>
      <c r="C30" s="15" t="inlineStr"/>
      <c r="D30" s="17" t="n"/>
      <c r="E30" s="18">
        <f>IF(B30="","",B30*D30)</f>
        <v/>
      </c>
    </row>
    <row r="31">
      <c r="A31" s="15" t="inlineStr"/>
      <c r="B31" s="16" t="n"/>
      <c r="C31" s="15" t="inlineStr"/>
      <c r="D31" s="17" t="n"/>
      <c r="E31" s="18">
        <f>IF(B31="","",B31*D31)</f>
        <v/>
      </c>
    </row>
    <row r="32">
      <c r="A32" s="19" t="inlineStr">
        <is>
          <t>Exterior Wall Insulation Subtotal</t>
        </is>
      </c>
      <c r="B32" s="20" t="n"/>
      <c r="C32" s="20" t="n"/>
      <c r="D32" s="20" t="n"/>
      <c r="E32" s="21">
        <f>SUM(E24:E31)</f>
        <v/>
      </c>
    </row>
    <row r="34">
      <c r="A34" s="13" t="inlineStr">
        <is>
          <t>Floor and Crawl Space</t>
        </is>
      </c>
      <c r="B34" s="13" t="inlineStr">
        <is>
          <t>Qty</t>
        </is>
      </c>
      <c r="C34" s="13" t="inlineStr">
        <is>
          <t>Unit</t>
        </is>
      </c>
      <c r="D34" s="14" t="inlineStr">
        <is>
          <t>Unit Cost</t>
        </is>
      </c>
      <c r="E34" s="14" t="inlineStr">
        <is>
          <t>Total</t>
        </is>
      </c>
    </row>
    <row r="35">
      <c r="A35" s="15" t="inlineStr">
        <is>
          <t>Crawl space encapsulation vapor barrier (20 mil)</t>
        </is>
      </c>
      <c r="B35" s="16" t="n">
        <v>1200</v>
      </c>
      <c r="C35" s="15" t="inlineStr">
        <is>
          <t>sq ft</t>
        </is>
      </c>
      <c r="D35" s="17" t="n">
        <v>1</v>
      </c>
      <c r="E35" s="18">
        <f>IF(B35="","",B35*D35)</f>
        <v/>
      </c>
    </row>
    <row r="36">
      <c r="A36" s="15" t="inlineStr">
        <is>
          <t>Crawl space wall insulation (R-10 rigid foam)</t>
        </is>
      </c>
      <c r="B36" s="16" t="n">
        <v>400</v>
      </c>
      <c r="C36" s="15" t="inlineStr">
        <is>
          <t>sq ft</t>
        </is>
      </c>
      <c r="D36" s="17" t="n">
        <v>2.25</v>
      </c>
      <c r="E36" s="18">
        <f>IF(B36="","",B36*D36)</f>
        <v/>
      </c>
    </row>
    <row r="37">
      <c r="A37" s="15" t="inlineStr">
        <is>
          <t>Seal and tape vapor barrier seams</t>
        </is>
      </c>
      <c r="B37" s="16" t="n">
        <v>300</v>
      </c>
      <c r="C37" s="15" t="inlineStr">
        <is>
          <t>linear ft</t>
        </is>
      </c>
      <c r="D37" s="17" t="n">
        <v>0.75</v>
      </c>
      <c r="E37" s="18">
        <f>IF(B37="","",B37*D37)</f>
        <v/>
      </c>
    </row>
    <row r="38">
      <c r="A38" s="15" t="inlineStr">
        <is>
          <t>Rim joist spray foam (crawl space)</t>
        </is>
      </c>
      <c r="B38" s="16" t="n">
        <v>80</v>
      </c>
      <c r="C38" s="15" t="inlineStr">
        <is>
          <t>sq ft</t>
        </is>
      </c>
      <c r="D38" s="17" t="n">
        <v>3.5</v>
      </c>
      <c r="E38" s="18">
        <f>IF(B38="","",B38*D38)</f>
        <v/>
      </c>
    </row>
    <row r="39">
      <c r="A39" s="15" t="inlineStr"/>
      <c r="B39" s="16" t="n"/>
      <c r="C39" s="15" t="inlineStr"/>
      <c r="D39" s="17" t="n"/>
      <c r="E39" s="18">
        <f>IF(B39="","",B39*D39)</f>
        <v/>
      </c>
    </row>
    <row r="40">
      <c r="A40" s="15" t="inlineStr"/>
      <c r="B40" s="16" t="n"/>
      <c r="C40" s="15" t="inlineStr"/>
      <c r="D40" s="17" t="n"/>
      <c r="E40" s="18">
        <f>IF(B40="","",B40*D40)</f>
        <v/>
      </c>
    </row>
    <row r="41">
      <c r="A41" s="15" t="inlineStr"/>
      <c r="B41" s="16" t="n"/>
      <c r="C41" s="15" t="inlineStr"/>
      <c r="D41" s="17" t="n"/>
      <c r="E41" s="18">
        <f>IF(B41="","",B41*D41)</f>
        <v/>
      </c>
    </row>
    <row r="42">
      <c r="A42" s="19" t="inlineStr">
        <is>
          <t>Floor and Crawl Space Subtotal</t>
        </is>
      </c>
      <c r="B42" s="20" t="n"/>
      <c r="C42" s="20" t="n"/>
      <c r="D42" s="20" t="n"/>
      <c r="E42" s="21">
        <f>SUM(E35:E41)</f>
        <v/>
      </c>
    </row>
    <row r="44">
      <c r="A44" s="13" t="inlineStr">
        <is>
          <t>Garage and Bonus Room</t>
        </is>
      </c>
      <c r="B44" s="13" t="inlineStr">
        <is>
          <t>Qty</t>
        </is>
      </c>
      <c r="C44" s="13" t="inlineStr">
        <is>
          <t>Unit</t>
        </is>
      </c>
      <c r="D44" s="14" t="inlineStr">
        <is>
          <t>Unit Cost</t>
        </is>
      </c>
      <c r="E44" s="14" t="inlineStr">
        <is>
          <t>Total</t>
        </is>
      </c>
    </row>
    <row r="45">
      <c r="A45" s="15" t="inlineStr">
        <is>
          <t>Garage ceiling insulation (R-30 batts)</t>
        </is>
      </c>
      <c r="B45" s="16" t="n">
        <v>500</v>
      </c>
      <c r="C45" s="15" t="inlineStr">
        <is>
          <t>sq ft</t>
        </is>
      </c>
      <c r="D45" s="17" t="n">
        <v>1.4</v>
      </c>
      <c r="E45" s="18">
        <f>IF(B45="","",B45*D45)</f>
        <v/>
      </c>
    </row>
    <row r="46">
      <c r="A46" s="15" t="inlineStr">
        <is>
          <t>Garage-to-house wall insulation (R-21 batts)</t>
        </is>
      </c>
      <c r="B46" s="16" t="n">
        <v>200</v>
      </c>
      <c r="C46" s="15" t="inlineStr">
        <is>
          <t>sq ft</t>
        </is>
      </c>
      <c r="D46" s="17" t="n">
        <v>1.1</v>
      </c>
      <c r="E46" s="18">
        <f>IF(B46="","",B46*D46)</f>
        <v/>
      </c>
    </row>
    <row r="47">
      <c r="A47" s="15" t="inlineStr">
        <is>
          <t>Garage-to-house air sealing</t>
        </is>
      </c>
      <c r="B47" s="16" t="n">
        <v>200</v>
      </c>
      <c r="C47" s="15" t="inlineStr">
        <is>
          <t>sq ft</t>
        </is>
      </c>
      <c r="D47" s="17" t="n">
        <v>0.5</v>
      </c>
      <c r="E47" s="18">
        <f>IF(B47="","",B47*D47)</f>
        <v/>
      </c>
    </row>
    <row r="48">
      <c r="A48" s="15" t="inlineStr">
        <is>
          <t>Fire-rated assembly at garage separation</t>
        </is>
      </c>
      <c r="B48" s="16" t="n">
        <v>60</v>
      </c>
      <c r="C48" s="15" t="inlineStr">
        <is>
          <t>linear ft</t>
        </is>
      </c>
      <c r="D48" s="17" t="n">
        <v>4</v>
      </c>
      <c r="E48" s="18">
        <f>IF(B48="","",B48*D48)</f>
        <v/>
      </c>
    </row>
    <row r="49">
      <c r="A49" s="15" t="inlineStr"/>
      <c r="B49" s="16" t="n"/>
      <c r="C49" s="15" t="inlineStr"/>
      <c r="D49" s="17" t="n"/>
      <c r="E49" s="18">
        <f>IF(B49="","",B49*D49)</f>
        <v/>
      </c>
    </row>
    <row r="50">
      <c r="A50" s="15" t="inlineStr"/>
      <c r="B50" s="16" t="n"/>
      <c r="C50" s="15" t="inlineStr"/>
      <c r="D50" s="17" t="n"/>
      <c r="E50" s="18">
        <f>IF(B50="","",B50*D50)</f>
        <v/>
      </c>
    </row>
    <row r="51">
      <c r="A51" s="15" t="inlineStr"/>
      <c r="B51" s="16" t="n"/>
      <c r="C51" s="15" t="inlineStr"/>
      <c r="D51" s="17" t="n"/>
      <c r="E51" s="18">
        <f>IF(B51="","",B51*D51)</f>
        <v/>
      </c>
    </row>
    <row r="52">
      <c r="A52" s="19" t="inlineStr">
        <is>
          <t>Garage and Bonus Room Subtotal</t>
        </is>
      </c>
      <c r="B52" s="20" t="n"/>
      <c r="C52" s="20" t="n"/>
      <c r="D52" s="20" t="n"/>
      <c r="E52" s="21">
        <f>SUM(E45:E51)</f>
        <v/>
      </c>
    </row>
    <row r="54">
      <c r="A54" s="13" t="inlineStr">
        <is>
          <t>Miscellaneous</t>
        </is>
      </c>
      <c r="B54" s="13" t="inlineStr">
        <is>
          <t>Qty</t>
        </is>
      </c>
      <c r="C54" s="13" t="inlineStr">
        <is>
          <t>Unit</t>
        </is>
      </c>
      <c r="D54" s="14" t="inlineStr">
        <is>
          <t>Unit Cost</t>
        </is>
      </c>
      <c r="E54" s="14" t="inlineStr">
        <is>
          <t>Total</t>
        </is>
      </c>
    </row>
    <row r="55">
      <c r="A55" s="15" t="inlineStr">
        <is>
          <t>Blower door test (pre-drywall)</t>
        </is>
      </c>
      <c r="B55" s="16" t="n">
        <v>1</v>
      </c>
      <c r="C55" s="15" t="inlineStr">
        <is>
          <t>each</t>
        </is>
      </c>
      <c r="D55" s="17" t="n">
        <v>350</v>
      </c>
      <c r="E55" s="18">
        <f>IF(B55="","",B55*D55)</f>
        <v/>
      </c>
    </row>
    <row r="56">
      <c r="A56" s="15" t="inlineStr">
        <is>
          <t>Energy code documentation and certificates</t>
        </is>
      </c>
      <c r="B56" s="16" t="n">
        <v>1</v>
      </c>
      <c r="C56" s="15" t="inlineStr">
        <is>
          <t>each</t>
        </is>
      </c>
      <c r="D56" s="17" t="n">
        <v>150</v>
      </c>
      <c r="E56" s="18">
        <f>IF(B56="","",B56*D56)</f>
        <v/>
      </c>
    </row>
    <row r="57">
      <c r="A57" s="15" t="inlineStr">
        <is>
          <t>Material delivery</t>
        </is>
      </c>
      <c r="B57" s="16" t="n">
        <v>1</v>
      </c>
      <c r="C57" s="15" t="inlineStr">
        <is>
          <t>each</t>
        </is>
      </c>
      <c r="D57" s="17" t="n">
        <v>200</v>
      </c>
      <c r="E57" s="18">
        <f>IF(B57="","",B57*D57)</f>
        <v/>
      </c>
    </row>
    <row r="58">
      <c r="A58" s="15" t="inlineStr">
        <is>
          <t>Waste removal and cleanup</t>
        </is>
      </c>
      <c r="B58" s="16" t="n">
        <v>1</v>
      </c>
      <c r="C58" s="15" t="inlineStr">
        <is>
          <t>each</t>
        </is>
      </c>
      <c r="D58" s="17" t="n">
        <v>300</v>
      </c>
      <c r="E58" s="18">
        <f>IF(B58="","",B58*D58)</f>
        <v/>
      </c>
    </row>
    <row r="59">
      <c r="A59" s="15" t="inlineStr"/>
      <c r="B59" s="16" t="n"/>
      <c r="C59" s="15" t="inlineStr"/>
      <c r="D59" s="17" t="n"/>
      <c r="E59" s="18">
        <f>IF(B59="","",B59*D59)</f>
        <v/>
      </c>
    </row>
    <row r="60">
      <c r="A60" s="15" t="inlineStr"/>
      <c r="B60" s="16" t="n"/>
      <c r="C60" s="15" t="inlineStr"/>
      <c r="D60" s="17" t="n"/>
      <c r="E60" s="18">
        <f>IF(B60="","",B60*D60)</f>
        <v/>
      </c>
    </row>
    <row r="61">
      <c r="A61" s="15" t="inlineStr"/>
      <c r="B61" s="16" t="n"/>
      <c r="C61" s="15" t="inlineStr"/>
      <c r="D61" s="17" t="n"/>
      <c r="E61" s="18">
        <f>IF(B61="","",B61*D61)</f>
        <v/>
      </c>
    </row>
    <row r="62">
      <c r="A62" s="19" t="inlineStr">
        <is>
          <t>Miscellaneous Subtotal</t>
        </is>
      </c>
      <c r="B62" s="20" t="n"/>
      <c r="C62" s="20" t="n"/>
      <c r="D62" s="20" t="n"/>
      <c r="E62" s="21">
        <f>SUM(E55:E61)</f>
        <v/>
      </c>
    </row>
    <row r="64">
      <c r="A64" s="22" t="inlineStr">
        <is>
          <t>Summary</t>
        </is>
      </c>
    </row>
    <row r="65">
      <c r="A65" s="23" t="inlineStr">
        <is>
          <t>Attic Insulation</t>
        </is>
      </c>
      <c r="E65" s="24">
        <f>E21</f>
        <v/>
      </c>
    </row>
    <row r="66">
      <c r="A66" s="23" t="inlineStr">
        <is>
          <t>Exterior Wall Insulation</t>
        </is>
      </c>
      <c r="E66" s="24">
        <f>E32</f>
        <v/>
      </c>
    </row>
    <row r="67">
      <c r="A67" s="23" t="inlineStr">
        <is>
          <t>Floor and Crawl Space</t>
        </is>
      </c>
      <c r="E67" s="24">
        <f>E42</f>
        <v/>
      </c>
    </row>
    <row r="68">
      <c r="A68" s="23" t="inlineStr">
        <is>
          <t>Garage and Bonus Room</t>
        </is>
      </c>
      <c r="E68" s="24">
        <f>E52</f>
        <v/>
      </c>
    </row>
    <row r="69">
      <c r="A69" s="23" t="inlineStr">
        <is>
          <t>Miscellaneous</t>
        </is>
      </c>
      <c r="E69" s="24">
        <f>E62</f>
        <v/>
      </c>
    </row>
    <row r="70">
      <c r="A70" s="7" t="inlineStr">
        <is>
          <t>Direct Cost Subtotal</t>
        </is>
      </c>
      <c r="E70" s="25">
        <f>E21+E32+E42+E52+E62</f>
        <v/>
      </c>
    </row>
    <row r="71">
      <c r="A71" s="23" t="inlineStr">
        <is>
          <t>Overhead</t>
        </is>
      </c>
      <c r="D71" s="26" t="n">
        <v>0.1</v>
      </c>
      <c r="E71" s="24">
        <f>E70*D71</f>
        <v/>
      </c>
    </row>
    <row r="72">
      <c r="A72" s="23" t="inlineStr">
        <is>
          <t>Profit (on direct cost + overhead)</t>
        </is>
      </c>
      <c r="D72" s="26" t="n">
        <v>0.15</v>
      </c>
      <c r="E72" s="24">
        <f>(E70+E71)*D72</f>
        <v/>
      </c>
    </row>
    <row r="73">
      <c r="A73" s="27" t="inlineStr">
        <is>
          <t>TOTAL ESTIMATE</t>
        </is>
      </c>
      <c r="B73" s="28" t="n"/>
      <c r="C73" s="28" t="n"/>
      <c r="D73" s="28" t="n"/>
      <c r="E73" s="29">
        <f>E70+E71+E72</f>
        <v/>
      </c>
    </row>
    <row r="75">
      <c r="A75" s="7" t="inlineStr">
        <is>
          <t>Scope of work</t>
        </is>
      </c>
    </row>
    <row r="76" ht="15" customHeight="1">
      <c r="A76" s="30" t="inlineStr">
        <is>
          <t>[Describe the work included in this estimate.]</t>
        </is>
      </c>
    </row>
    <row r="78">
      <c r="A78" s="7" t="inlineStr">
        <is>
          <t>Exclusions</t>
        </is>
      </c>
    </row>
    <row r="79" ht="30" customHeight="1">
      <c r="A79" s="30" t="inlineStr">
        <is>
          <t>[List anything not included, such as permits, repairs to hidden conditions, or work by others.]</t>
        </is>
      </c>
    </row>
    <row r="81">
      <c r="A81" s="7" t="inlineStr">
        <is>
          <t>Timeline</t>
        </is>
      </c>
    </row>
    <row r="82" ht="15" customHeight="1">
      <c r="A82" s="30" t="inlineStr">
        <is>
          <t>Estimated [X] working days from start, weather and inspections permitting.</t>
        </is>
      </c>
    </row>
    <row r="84">
      <c r="A84" s="7" t="inlineStr">
        <is>
          <t>Payment terms</t>
        </is>
      </c>
    </row>
    <row r="85" ht="15" customHeight="1">
      <c r="A85" s="30" t="inlineStr">
        <is>
          <t>50% deposit at scheduling, 50% due at completion.</t>
        </is>
      </c>
    </row>
    <row r="87">
      <c r="A87" s="7" t="inlineStr">
        <is>
          <t>Warranty</t>
        </is>
      </c>
    </row>
    <row r="88" ht="15" customHeight="1">
      <c r="A88" s="30" t="inlineStr">
        <is>
          <t>1-year workmanship warranty. Manufacturer warranties apply to materials.</t>
        </is>
      </c>
    </row>
    <row r="90">
      <c r="A90" s="7" t="inlineStr">
        <is>
          <t>License and insurance</t>
        </is>
      </c>
    </row>
    <row r="91" ht="15" customHeight="1">
      <c r="A91" s="30" t="inlineStr">
        <is>
          <t>License #[number]. Insured by [carrier], policy #[number].</t>
        </is>
      </c>
    </row>
    <row r="93">
      <c r="A93" s="23" t="inlineStr">
        <is>
          <t>Customer signature: ______________________________</t>
        </is>
      </c>
      <c r="D93" s="23" t="inlineStr">
        <is>
          <t>Date: ____________</t>
        </is>
      </c>
    </row>
    <row r="95">
      <c r="A95" s="31" t="inlineStr">
        <is>
          <t>Template by Projul · projul.com</t>
        </is>
      </c>
    </row>
  </sheetData>
  <mergeCells count="8">
    <mergeCell ref="A91:E91"/>
    <mergeCell ref="A82:E82"/>
    <mergeCell ref="A10:E10"/>
    <mergeCell ref="A76:E76"/>
    <mergeCell ref="A85:E85"/>
    <mergeCell ref="A1:E1"/>
    <mergeCell ref="A88:E88"/>
    <mergeCell ref="A79:E79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Insulation Estimate: Residential Retrofit and Upgrade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Retrofit insulation is where most insulation contractors make their money. Homeowners with high energy bills, drafty rooms, or ice dam problems are motivated buyers who will pay for a solution. This template covers a typical retrofit project on a 1,800-square-foot home built in the 1980s with insufficient insulation.</t>
        </is>
      </c>
    </row>
    <row r="12">
      <c r="A12" s="13" t="inlineStr">
        <is>
          <t>Existing Insulation Assessment and Removal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Home energy audit and thermal imaging</t>
        </is>
      </c>
      <c r="B13" s="16" t="n">
        <v>1</v>
      </c>
      <c r="C13" s="15" t="inlineStr">
        <is>
          <t>each</t>
        </is>
      </c>
      <c r="D13" s="17" t="n">
        <v>400</v>
      </c>
      <c r="E13" s="18">
        <f>IF(B13="","",B13*D13)</f>
        <v/>
      </c>
    </row>
    <row r="14">
      <c r="A14" s="15" t="inlineStr">
        <is>
          <t>Blower door test (baseline)</t>
        </is>
      </c>
      <c r="B14" s="16" t="n">
        <v>1</v>
      </c>
      <c r="C14" s="15" t="inlineStr">
        <is>
          <t>each</t>
        </is>
      </c>
      <c r="D14" s="17" t="n">
        <v>350</v>
      </c>
      <c r="E14" s="18">
        <f>IF(B14="","",B14*D14)</f>
        <v/>
      </c>
    </row>
    <row r="15">
      <c r="A15" s="15" t="inlineStr">
        <is>
          <t>Remove existing attic insulation (fiberglass batts, damaged)</t>
        </is>
      </c>
      <c r="B15" s="16" t="n">
        <v>900</v>
      </c>
      <c r="C15" s="15" t="inlineStr">
        <is>
          <t>sq ft</t>
        </is>
      </c>
      <c r="D15" s="17" t="n">
        <v>1.25</v>
      </c>
      <c r="E15" s="18">
        <f>IF(B15="","",B15*D15)</f>
        <v/>
      </c>
    </row>
    <row r="16">
      <c r="A16" s="15" t="inlineStr">
        <is>
          <t>Bag and dispose of old insulation</t>
        </is>
      </c>
      <c r="B16" s="16" t="n">
        <v>30</v>
      </c>
      <c r="C16" s="15" t="inlineStr">
        <is>
          <t>bag</t>
        </is>
      </c>
      <c r="D16" s="17" t="n">
        <v>15</v>
      </c>
      <c r="E16" s="18">
        <f>IF(B16="","",B16*D16)</f>
        <v/>
      </c>
    </row>
    <row r="17">
      <c r="A17" s="15" t="inlineStr">
        <is>
          <t>Hazardous material testing (if vermiculite suspected)</t>
        </is>
      </c>
      <c r="B17" s="16" t="n">
        <v>1</v>
      </c>
      <c r="C17" s="15" t="inlineStr">
        <is>
          <t>each</t>
        </is>
      </c>
      <c r="D17" s="17" t="n">
        <v>250</v>
      </c>
      <c r="E17" s="18">
        <f>IF(B17="","",B17*D17)</f>
        <v/>
      </c>
    </row>
    <row r="18">
      <c r="A18" s="15" t="inlineStr"/>
      <c r="B18" s="16" t="n"/>
      <c r="C18" s="15" t="inlineStr"/>
      <c r="D18" s="17" t="n"/>
      <c r="E18" s="18">
        <f>IF(B18="","",B18*D18)</f>
        <v/>
      </c>
    </row>
    <row r="19">
      <c r="A19" s="15" t="inlineStr"/>
      <c r="B19" s="16" t="n"/>
      <c r="C19" s="15" t="inlineStr"/>
      <c r="D19" s="17" t="n"/>
      <c r="E19" s="18">
        <f>IF(B19="","",B19*D19)</f>
        <v/>
      </c>
    </row>
    <row r="20">
      <c r="A20" s="15" t="inlineStr"/>
      <c r="B20" s="16" t="n"/>
      <c r="C20" s="15" t="inlineStr"/>
      <c r="D20" s="17" t="n"/>
      <c r="E20" s="18">
        <f>IF(B20="","",B20*D20)</f>
        <v/>
      </c>
    </row>
    <row r="21">
      <c r="A21" s="19" t="inlineStr">
        <is>
          <t>Existing Insulation Assessment and Removal Subtotal</t>
        </is>
      </c>
      <c r="B21" s="20" t="n"/>
      <c r="C21" s="20" t="n"/>
      <c r="D21" s="20" t="n"/>
      <c r="E21" s="21">
        <f>SUM(E13:E20)</f>
        <v/>
      </c>
    </row>
    <row r="23">
      <c r="A23" s="13" t="inlineStr">
        <is>
          <t>Air Sealing (Retrofit)</t>
        </is>
      </c>
      <c r="B23" s="13" t="inlineStr">
        <is>
          <t>Qty</t>
        </is>
      </c>
      <c r="C23" s="13" t="inlineStr">
        <is>
          <t>Unit</t>
        </is>
      </c>
      <c r="D23" s="14" t="inlineStr">
        <is>
          <t>Unit Cost</t>
        </is>
      </c>
      <c r="E23" s="14" t="inlineStr">
        <is>
          <t>Total</t>
        </is>
      </c>
    </row>
    <row r="24">
      <c r="A24" s="15" t="inlineStr">
        <is>
          <t>Seal electrical and plumbing penetrations</t>
        </is>
      </c>
      <c r="B24" s="16" t="n">
        <v>45</v>
      </c>
      <c r="C24" s="15" t="inlineStr">
        <is>
          <t>each</t>
        </is>
      </c>
      <c r="D24" s="17" t="n">
        <v>12</v>
      </c>
      <c r="E24" s="18">
        <f>IF(B24="","",B24*D24)</f>
        <v/>
      </c>
    </row>
    <row r="25">
      <c r="A25" s="15" t="inlineStr">
        <is>
          <t>Seal recessed light fixtures (IC-rated covers)</t>
        </is>
      </c>
      <c r="B25" s="16" t="n">
        <v>12</v>
      </c>
      <c r="C25" s="15" t="inlineStr">
        <is>
          <t>each</t>
        </is>
      </c>
      <c r="D25" s="17" t="n">
        <v>25</v>
      </c>
      <c r="E25" s="18">
        <f>IF(B25="","",B25*D25)</f>
        <v/>
      </c>
    </row>
    <row r="26">
      <c r="A26" s="15" t="inlineStr">
        <is>
          <t>Seal top plates and partition walls</t>
        </is>
      </c>
      <c r="B26" s="16" t="n">
        <v>250</v>
      </c>
      <c r="C26" s="15" t="inlineStr">
        <is>
          <t>linear ft</t>
        </is>
      </c>
      <c r="D26" s="17" t="n">
        <v>3</v>
      </c>
      <c r="E26" s="18">
        <f>IF(B26="","",B26*D26)</f>
        <v/>
      </c>
    </row>
    <row r="27">
      <c r="A27" s="15" t="inlineStr">
        <is>
          <t>Seal around chimney chase (fire-rated materials)</t>
        </is>
      </c>
      <c r="B27" s="16" t="n">
        <v>1</v>
      </c>
      <c r="C27" s="15" t="inlineStr">
        <is>
          <t>each</t>
        </is>
      </c>
      <c r="D27" s="17" t="n">
        <v>200</v>
      </c>
      <c r="E27" s="18">
        <f>IF(B27="","",B27*D27)</f>
        <v/>
      </c>
    </row>
    <row r="28">
      <c r="A28" s="15" t="inlineStr">
        <is>
          <t>Seal ductwork boots and connections</t>
        </is>
      </c>
      <c r="B28" s="16" t="n">
        <v>15</v>
      </c>
      <c r="C28" s="15" t="inlineStr">
        <is>
          <t>each</t>
        </is>
      </c>
      <c r="D28" s="17" t="n">
        <v>18</v>
      </c>
      <c r="E28" s="18">
        <f>IF(B28="","",B28*D28)</f>
        <v/>
      </c>
    </row>
    <row r="29">
      <c r="A29" s="15" t="inlineStr">
        <is>
          <t>Weatherstrip attic hatch</t>
        </is>
      </c>
      <c r="B29" s="16" t="n">
        <v>1</v>
      </c>
      <c r="C29" s="15" t="inlineStr">
        <is>
          <t>each</t>
        </is>
      </c>
      <c r="D29" s="17" t="n">
        <v>85</v>
      </c>
      <c r="E29" s="18">
        <f>IF(B29="","",B29*D29)</f>
        <v/>
      </c>
    </row>
    <row r="30">
      <c r="A30" s="15" t="inlineStr">
        <is>
          <t>Caulk and foam window/door frames (interior)</t>
        </is>
      </c>
      <c r="B30" s="16" t="n">
        <v>18</v>
      </c>
      <c r="C30" s="15" t="inlineStr">
        <is>
          <t>each</t>
        </is>
      </c>
      <c r="D30" s="17" t="n">
        <v>15</v>
      </c>
      <c r="E30" s="18">
        <f>IF(B30="","",B30*D30)</f>
        <v/>
      </c>
    </row>
    <row r="31">
      <c r="A31" s="15" t="inlineStr"/>
      <c r="B31" s="16" t="n"/>
      <c r="C31" s="15" t="inlineStr"/>
      <c r="D31" s="17" t="n"/>
      <c r="E31" s="18">
        <f>IF(B31="","",B31*D31)</f>
        <v/>
      </c>
    </row>
    <row r="32">
      <c r="A32" s="15" t="inlineStr"/>
      <c r="B32" s="16" t="n"/>
      <c r="C32" s="15" t="inlineStr"/>
      <c r="D32" s="17" t="n"/>
      <c r="E32" s="18">
        <f>IF(B32="","",B32*D32)</f>
        <v/>
      </c>
    </row>
    <row r="33">
      <c r="A33" s="15" t="inlineStr"/>
      <c r="B33" s="16" t="n"/>
      <c r="C33" s="15" t="inlineStr"/>
      <c r="D33" s="17" t="n"/>
      <c r="E33" s="18">
        <f>IF(B33="","",B33*D33)</f>
        <v/>
      </c>
    </row>
    <row r="34">
      <c r="A34" s="19" t="inlineStr">
        <is>
          <t>Air Sealing (Retrofit) Subtotal</t>
        </is>
      </c>
      <c r="B34" s="20" t="n"/>
      <c r="C34" s="20" t="n"/>
      <c r="D34" s="20" t="n"/>
      <c r="E34" s="21">
        <f>SUM(E24:E33)</f>
        <v/>
      </c>
    </row>
    <row r="36">
      <c r="A36" s="13" t="inlineStr">
        <is>
          <t>Attic Insulation Upgrade</t>
        </is>
      </c>
      <c r="B36" s="13" t="inlineStr">
        <is>
          <t>Qty</t>
        </is>
      </c>
      <c r="C36" s="13" t="inlineStr">
        <is>
          <t>Unit</t>
        </is>
      </c>
      <c r="D36" s="14" t="inlineStr">
        <is>
          <t>Unit Cost</t>
        </is>
      </c>
      <c r="E36" s="14" t="inlineStr">
        <is>
          <t>Total</t>
        </is>
      </c>
    </row>
    <row r="37">
      <c r="A37" s="15" t="inlineStr">
        <is>
          <t>Blown-in cellulose (R-49, 14" depth)</t>
        </is>
      </c>
      <c r="B37" s="16" t="n">
        <v>900</v>
      </c>
      <c r="C37" s="15" t="inlineStr">
        <is>
          <t>sq ft</t>
        </is>
      </c>
      <c r="D37" s="17" t="n">
        <v>1.4</v>
      </c>
      <c r="E37" s="18">
        <f>IF(B37="","",B37*D37)</f>
        <v/>
      </c>
    </row>
    <row r="38">
      <c r="A38" s="15" t="inlineStr">
        <is>
          <t>Ventilation baffles (replace missing)</t>
        </is>
      </c>
      <c r="B38" s="16" t="n">
        <v>24</v>
      </c>
      <c r="C38" s="15" t="inlineStr">
        <is>
          <t>each</t>
        </is>
      </c>
      <c r="D38" s="17" t="n">
        <v>3.5</v>
      </c>
      <c r="E38" s="18">
        <f>IF(B38="","",B38*D38)</f>
        <v/>
      </c>
    </row>
    <row r="39">
      <c r="A39" s="15" t="inlineStr">
        <is>
          <t>Insulated attic hatch</t>
        </is>
      </c>
      <c r="B39" s="16" t="n">
        <v>1</v>
      </c>
      <c r="C39" s="15" t="inlineStr">
        <is>
          <t>each</t>
        </is>
      </c>
      <c r="D39" s="17" t="n">
        <v>125</v>
      </c>
      <c r="E39" s="18">
        <f>IF(B39="","",B39*D39)</f>
        <v/>
      </c>
    </row>
    <row r="40">
      <c r="A40" s="15" t="inlineStr">
        <is>
          <t>Protect junction boxes and fixtures</t>
        </is>
      </c>
      <c r="B40" s="16" t="n">
        <v>20</v>
      </c>
      <c r="C40" s="15" t="inlineStr">
        <is>
          <t>each</t>
        </is>
      </c>
      <c r="D40" s="17" t="n">
        <v>8</v>
      </c>
      <c r="E40" s="18">
        <f>IF(B40="","",B40*D40)</f>
        <v/>
      </c>
    </row>
    <row r="41">
      <c r="A41" s="15" t="inlineStr"/>
      <c r="B41" s="16" t="n"/>
      <c r="C41" s="15" t="inlineStr"/>
      <c r="D41" s="17" t="n"/>
      <c r="E41" s="18">
        <f>IF(B41="","",B41*D41)</f>
        <v/>
      </c>
    </row>
    <row r="42">
      <c r="A42" s="15" t="inlineStr"/>
      <c r="B42" s="16" t="n"/>
      <c r="C42" s="15" t="inlineStr"/>
      <c r="D42" s="17" t="n"/>
      <c r="E42" s="18">
        <f>IF(B42="","",B42*D42)</f>
        <v/>
      </c>
    </row>
    <row r="43">
      <c r="A43" s="15" t="inlineStr"/>
      <c r="B43" s="16" t="n"/>
      <c r="C43" s="15" t="inlineStr"/>
      <c r="D43" s="17" t="n"/>
      <c r="E43" s="18">
        <f>IF(B43="","",B43*D43)</f>
        <v/>
      </c>
    </row>
    <row r="44">
      <c r="A44" s="19" t="inlineStr">
        <is>
          <t>Attic Insulation Upgrade Subtotal</t>
        </is>
      </c>
      <c r="B44" s="20" t="n"/>
      <c r="C44" s="20" t="n"/>
      <c r="D44" s="20" t="n"/>
      <c r="E44" s="21">
        <f>SUM(E37:E43)</f>
        <v/>
      </c>
    </row>
    <row r="46">
      <c r="A46" s="13" t="inlineStr">
        <is>
          <t>Wall Insulation Upgrade</t>
        </is>
      </c>
      <c r="B46" s="13" t="inlineStr">
        <is>
          <t>Qty</t>
        </is>
      </c>
      <c r="C46" s="13" t="inlineStr">
        <is>
          <t>Unit</t>
        </is>
      </c>
      <c r="D46" s="14" t="inlineStr">
        <is>
          <t>Unit Cost</t>
        </is>
      </c>
      <c r="E46" s="14" t="inlineStr">
        <is>
          <t>Total</t>
        </is>
      </c>
    </row>
    <row r="47">
      <c r="A47" s="15" t="inlineStr">
        <is>
          <t>Dense-pack cellulose injection (2x4 walls)</t>
        </is>
      </c>
      <c r="B47" s="16" t="n">
        <v>1600</v>
      </c>
      <c r="C47" s="15" t="inlineStr">
        <is>
          <t>sq ft</t>
        </is>
      </c>
      <c r="D47" s="17" t="n">
        <v>2.25</v>
      </c>
      <c r="E47" s="18">
        <f>IF(B47="","",B47*D47)</f>
        <v/>
      </c>
    </row>
    <row r="48">
      <c r="A48" s="15" t="inlineStr">
        <is>
          <t>Drill and patch holes (vinyl siding removal/replacement)</t>
        </is>
      </c>
      <c r="B48" s="16" t="n">
        <v>80</v>
      </c>
      <c r="C48" s="15" t="inlineStr">
        <is>
          <t>each</t>
        </is>
      </c>
      <c r="D48" s="17" t="n">
        <v>22</v>
      </c>
      <c r="E48" s="18">
        <f>IF(B48="","",B48*D48)</f>
        <v/>
      </c>
    </row>
    <row r="49">
      <c r="A49" s="15" t="inlineStr">
        <is>
          <t>Drill and patch holes (interior drywall, where needed)</t>
        </is>
      </c>
      <c r="B49" s="16" t="n">
        <v>12</v>
      </c>
      <c r="C49" s="15" t="inlineStr">
        <is>
          <t>each</t>
        </is>
      </c>
      <c r="D49" s="17" t="n">
        <v>35</v>
      </c>
      <c r="E49" s="18">
        <f>IF(B49="","",B49*D49)</f>
        <v/>
      </c>
    </row>
    <row r="50">
      <c r="A50" s="15" t="inlineStr">
        <is>
          <t>Rim joist spray foam (closed-cell, 2")</t>
        </is>
      </c>
      <c r="B50" s="16" t="n">
        <v>120</v>
      </c>
      <c r="C50" s="15" t="inlineStr">
        <is>
          <t>sq ft</t>
        </is>
      </c>
      <c r="D50" s="17" t="n">
        <v>3.5</v>
      </c>
      <c r="E50" s="18">
        <f>IF(B50="","",B50*D50)</f>
        <v/>
      </c>
    </row>
    <row r="51">
      <c r="A51" s="15" t="inlineStr"/>
      <c r="B51" s="16" t="n"/>
      <c r="C51" s="15" t="inlineStr"/>
      <c r="D51" s="17" t="n"/>
      <c r="E51" s="18">
        <f>IF(B51="","",B51*D51)</f>
        <v/>
      </c>
    </row>
    <row r="52">
      <c r="A52" s="15" t="inlineStr"/>
      <c r="B52" s="16" t="n"/>
      <c r="C52" s="15" t="inlineStr"/>
      <c r="D52" s="17" t="n"/>
      <c r="E52" s="18">
        <f>IF(B52="","",B52*D52)</f>
        <v/>
      </c>
    </row>
    <row r="53">
      <c r="A53" s="15" t="inlineStr"/>
      <c r="B53" s="16" t="n"/>
      <c r="C53" s="15" t="inlineStr"/>
      <c r="D53" s="17" t="n"/>
      <c r="E53" s="18">
        <f>IF(B53="","",B53*D53)</f>
        <v/>
      </c>
    </row>
    <row r="54">
      <c r="A54" s="19" t="inlineStr">
        <is>
          <t>Wall Insulation Upgrade Subtotal</t>
        </is>
      </c>
      <c r="B54" s="20" t="n"/>
      <c r="C54" s="20" t="n"/>
      <c r="D54" s="20" t="n"/>
      <c r="E54" s="21">
        <f>SUM(E47:E53)</f>
        <v/>
      </c>
    </row>
    <row r="56">
      <c r="A56" s="13" t="inlineStr">
        <is>
          <t>Crawl Space Improvement</t>
        </is>
      </c>
      <c r="B56" s="13" t="inlineStr">
        <is>
          <t>Qty</t>
        </is>
      </c>
      <c r="C56" s="13" t="inlineStr">
        <is>
          <t>Unit</t>
        </is>
      </c>
      <c r="D56" s="14" t="inlineStr">
        <is>
          <t>Unit Cost</t>
        </is>
      </c>
      <c r="E56" s="14" t="inlineStr">
        <is>
          <t>Total</t>
        </is>
      </c>
    </row>
    <row r="57">
      <c r="A57" s="15" t="inlineStr">
        <is>
          <t>Clean and prep crawl space</t>
        </is>
      </c>
      <c r="B57" s="16" t="n">
        <v>800</v>
      </c>
      <c r="C57" s="15" t="inlineStr">
        <is>
          <t>sq ft</t>
        </is>
      </c>
      <c r="D57" s="17" t="n">
        <v>0.5</v>
      </c>
      <c r="E57" s="18">
        <f>IF(B57="","",B57*D57)</f>
        <v/>
      </c>
    </row>
    <row r="58">
      <c r="A58" s="15" t="inlineStr">
        <is>
          <t>Install vapor barrier (20 mil poly)</t>
        </is>
      </c>
      <c r="B58" s="16" t="n">
        <v>800</v>
      </c>
      <c r="C58" s="15" t="inlineStr">
        <is>
          <t>sq ft</t>
        </is>
      </c>
      <c r="D58" s="17" t="n">
        <v>1</v>
      </c>
      <c r="E58" s="18">
        <f>IF(B58="","",B58*D58)</f>
        <v/>
      </c>
    </row>
    <row r="59">
      <c r="A59" s="15" t="inlineStr">
        <is>
          <t>Insulate crawl space walls (R-10 rigid foam)</t>
        </is>
      </c>
      <c r="B59" s="16" t="n">
        <v>300</v>
      </c>
      <c r="C59" s="15" t="inlineStr">
        <is>
          <t>sq ft</t>
        </is>
      </c>
      <c r="D59" s="17" t="n">
        <v>2.25</v>
      </c>
      <c r="E59" s="18">
        <f>IF(B59="","",B59*D59)</f>
        <v/>
      </c>
    </row>
    <row r="60">
      <c r="A60" s="15" t="inlineStr">
        <is>
          <t>Seal vents (converting to sealed crawl space)</t>
        </is>
      </c>
      <c r="B60" s="16" t="n">
        <v>6</v>
      </c>
      <c r="C60" s="15" t="inlineStr">
        <is>
          <t>each</t>
        </is>
      </c>
      <c r="D60" s="17" t="n">
        <v>45</v>
      </c>
      <c r="E60" s="18">
        <f>IF(B60="","",B60*D60)</f>
        <v/>
      </c>
    </row>
    <row r="61">
      <c r="A61" s="15" t="inlineStr">
        <is>
          <t>Dehumidifier (if needed)</t>
        </is>
      </c>
      <c r="B61" s="16" t="n">
        <v>1</v>
      </c>
      <c r="C61" s="15" t="inlineStr">
        <is>
          <t>each</t>
        </is>
      </c>
      <c r="D61" s="17" t="n">
        <v>1200</v>
      </c>
      <c r="E61" s="18">
        <f>IF(B61="","",B61*D61)</f>
        <v/>
      </c>
    </row>
    <row r="62">
      <c r="A62" s="15" t="inlineStr"/>
      <c r="B62" s="16" t="n"/>
      <c r="C62" s="15" t="inlineStr"/>
      <c r="D62" s="17" t="n"/>
      <c r="E62" s="18">
        <f>IF(B62="","",B62*D62)</f>
        <v/>
      </c>
    </row>
    <row r="63">
      <c r="A63" s="15" t="inlineStr"/>
      <c r="B63" s="16" t="n"/>
      <c r="C63" s="15" t="inlineStr"/>
      <c r="D63" s="17" t="n"/>
      <c r="E63" s="18">
        <f>IF(B63="","",B63*D63)</f>
        <v/>
      </c>
    </row>
    <row r="64">
      <c r="A64" s="15" t="inlineStr"/>
      <c r="B64" s="16" t="n"/>
      <c r="C64" s="15" t="inlineStr"/>
      <c r="D64" s="17" t="n"/>
      <c r="E64" s="18">
        <f>IF(B64="","",B64*D64)</f>
        <v/>
      </c>
    </row>
    <row r="65">
      <c r="A65" s="19" t="inlineStr">
        <is>
          <t>Crawl Space Improvement Subtotal</t>
        </is>
      </c>
      <c r="B65" s="20" t="n"/>
      <c r="C65" s="20" t="n"/>
      <c r="D65" s="20" t="n"/>
      <c r="E65" s="21">
        <f>SUM(E57:E64)</f>
        <v/>
      </c>
    </row>
    <row r="67">
      <c r="A67" s="13" t="inlineStr">
        <is>
          <t>Post-Installation Verification</t>
        </is>
      </c>
      <c r="B67" s="13" t="inlineStr">
        <is>
          <t>Qty</t>
        </is>
      </c>
      <c r="C67" s="13" t="inlineStr">
        <is>
          <t>Unit</t>
        </is>
      </c>
      <c r="D67" s="14" t="inlineStr">
        <is>
          <t>Unit Cost</t>
        </is>
      </c>
      <c r="E67" s="14" t="inlineStr">
        <is>
          <t>Total</t>
        </is>
      </c>
    </row>
    <row r="68">
      <c r="A68" s="15" t="inlineStr">
        <is>
          <t>Blower door test (post-installation)</t>
        </is>
      </c>
      <c r="B68" s="16" t="n">
        <v>1</v>
      </c>
      <c r="C68" s="15" t="inlineStr">
        <is>
          <t>each</t>
        </is>
      </c>
      <c r="D68" s="17" t="n">
        <v>350</v>
      </c>
      <c r="E68" s="18">
        <f>IF(B68="","",B68*D68)</f>
        <v/>
      </c>
    </row>
    <row r="69">
      <c r="A69" s="15" t="inlineStr">
        <is>
          <t>Thermal imaging verification</t>
        </is>
      </c>
      <c r="B69" s="16" t="n">
        <v>1</v>
      </c>
      <c r="C69" s="15" t="inlineStr">
        <is>
          <t>each</t>
        </is>
      </c>
      <c r="D69" s="17" t="n">
        <v>200</v>
      </c>
      <c r="E69" s="18">
        <f>IF(B69="","",B69*D69)</f>
        <v/>
      </c>
    </row>
    <row r="70">
      <c r="A70" s="15" t="inlineStr">
        <is>
          <t>Energy code compliance certificate</t>
        </is>
      </c>
      <c r="B70" s="16" t="n">
        <v>1</v>
      </c>
      <c r="C70" s="15" t="inlineStr">
        <is>
          <t>each</t>
        </is>
      </c>
      <c r="D70" s="17" t="n">
        <v>100</v>
      </c>
      <c r="E70" s="18">
        <f>IF(B70="","",B70*D70)</f>
        <v/>
      </c>
    </row>
    <row r="71">
      <c r="A71" s="15" t="inlineStr">
        <is>
          <t>Customer report with before/after results</t>
        </is>
      </c>
      <c r="B71" s="16" t="n">
        <v>1</v>
      </c>
      <c r="C71" s="15" t="inlineStr">
        <is>
          <t>each</t>
        </is>
      </c>
      <c r="D71" s="17" t="n">
        <v>0</v>
      </c>
      <c r="E71" s="18">
        <f>IF(B71="","",B71*D71)</f>
        <v/>
      </c>
    </row>
    <row r="72">
      <c r="A72" s="15" t="inlineStr"/>
      <c r="B72" s="16" t="n"/>
      <c r="C72" s="15" t="inlineStr"/>
      <c r="D72" s="17" t="n"/>
      <c r="E72" s="18">
        <f>IF(B72="","",B72*D72)</f>
        <v/>
      </c>
    </row>
    <row r="73">
      <c r="A73" s="15" t="inlineStr"/>
      <c r="B73" s="16" t="n"/>
      <c r="C73" s="15" t="inlineStr"/>
      <c r="D73" s="17" t="n"/>
      <c r="E73" s="18">
        <f>IF(B73="","",B73*D73)</f>
        <v/>
      </c>
    </row>
    <row r="74">
      <c r="A74" s="15" t="inlineStr"/>
      <c r="B74" s="16" t="n"/>
      <c r="C74" s="15" t="inlineStr"/>
      <c r="D74" s="17" t="n"/>
      <c r="E74" s="18">
        <f>IF(B74="","",B74*D74)</f>
        <v/>
      </c>
    </row>
    <row r="75">
      <c r="A75" s="19" t="inlineStr">
        <is>
          <t>Post-Installation Verification Subtotal</t>
        </is>
      </c>
      <c r="B75" s="20" t="n"/>
      <c r="C75" s="20" t="n"/>
      <c r="D75" s="20" t="n"/>
      <c r="E75" s="21">
        <f>SUM(E68:E74)</f>
        <v/>
      </c>
    </row>
    <row r="77">
      <c r="A77" s="22" t="inlineStr">
        <is>
          <t>Summary</t>
        </is>
      </c>
    </row>
    <row r="78">
      <c r="A78" s="23" t="inlineStr">
        <is>
          <t>Existing Insulation Assessment and Removal</t>
        </is>
      </c>
      <c r="E78" s="24">
        <f>E21</f>
        <v/>
      </c>
    </row>
    <row r="79">
      <c r="A79" s="23" t="inlineStr">
        <is>
          <t>Air Sealing (Retrofit)</t>
        </is>
      </c>
      <c r="E79" s="24">
        <f>E34</f>
        <v/>
      </c>
    </row>
    <row r="80">
      <c r="A80" s="23" t="inlineStr">
        <is>
          <t>Attic Insulation Upgrade</t>
        </is>
      </c>
      <c r="E80" s="24">
        <f>E44</f>
        <v/>
      </c>
    </row>
    <row r="81">
      <c r="A81" s="23" t="inlineStr">
        <is>
          <t>Wall Insulation Upgrade</t>
        </is>
      </c>
      <c r="E81" s="24">
        <f>E54</f>
        <v/>
      </c>
    </row>
    <row r="82">
      <c r="A82" s="23" t="inlineStr">
        <is>
          <t>Crawl Space Improvement</t>
        </is>
      </c>
      <c r="E82" s="24">
        <f>E65</f>
        <v/>
      </c>
    </row>
    <row r="83">
      <c r="A83" s="23" t="inlineStr">
        <is>
          <t>Post-Installation Verification</t>
        </is>
      </c>
      <c r="E83" s="24">
        <f>E75</f>
        <v/>
      </c>
    </row>
    <row r="84">
      <c r="A84" s="7" t="inlineStr">
        <is>
          <t>Direct Cost Subtotal</t>
        </is>
      </c>
      <c r="E84" s="25">
        <f>E21+E34+E44+E54+E65+E75</f>
        <v/>
      </c>
    </row>
    <row r="85">
      <c r="A85" s="23" t="inlineStr">
        <is>
          <t>Overhead</t>
        </is>
      </c>
      <c r="D85" s="26" t="n">
        <v>0.1</v>
      </c>
      <c r="E85" s="24">
        <f>E84*D85</f>
        <v/>
      </c>
    </row>
    <row r="86">
      <c r="A86" s="23" t="inlineStr">
        <is>
          <t>Profit (on direct cost + overhead)</t>
        </is>
      </c>
      <c r="D86" s="26" t="n">
        <v>0.18</v>
      </c>
      <c r="E86" s="24">
        <f>(E84+E85)*D86</f>
        <v/>
      </c>
    </row>
    <row r="87">
      <c r="A87" s="27" t="inlineStr">
        <is>
          <t>TOTAL ESTIMATE</t>
        </is>
      </c>
      <c r="B87" s="28" t="n"/>
      <c r="C87" s="28" t="n"/>
      <c r="D87" s="28" t="n"/>
      <c r="E87" s="29">
        <f>E84+E85+E86</f>
        <v/>
      </c>
    </row>
    <row r="89">
      <c r="A89" s="7" t="inlineStr">
        <is>
          <t>Scope of work</t>
        </is>
      </c>
    </row>
    <row r="90" ht="15" customHeight="1">
      <c r="A90" s="30" t="inlineStr">
        <is>
          <t>[Describe the work included in this estimate.]</t>
        </is>
      </c>
    </row>
    <row r="92">
      <c r="A92" s="7" t="inlineStr">
        <is>
          <t>Exclusions</t>
        </is>
      </c>
    </row>
    <row r="93" ht="30" customHeight="1">
      <c r="A93" s="30" t="inlineStr">
        <is>
          <t>[List anything not included, such as permits, repairs to hidden conditions, or work by others.]</t>
        </is>
      </c>
    </row>
    <row r="95">
      <c r="A95" s="7" t="inlineStr">
        <is>
          <t>Timeline</t>
        </is>
      </c>
    </row>
    <row r="96" ht="15" customHeight="1">
      <c r="A96" s="30" t="inlineStr">
        <is>
          <t>Estimated [X] working days from start, weather and inspections permitting.</t>
        </is>
      </c>
    </row>
    <row r="98">
      <c r="A98" s="7" t="inlineStr">
        <is>
          <t>Payment terms</t>
        </is>
      </c>
    </row>
    <row r="99" ht="15" customHeight="1">
      <c r="A99" s="30" t="inlineStr">
        <is>
          <t>50% deposit at scheduling, 50% due at completion.</t>
        </is>
      </c>
    </row>
    <row r="101">
      <c r="A101" s="7" t="inlineStr">
        <is>
          <t>Warranty</t>
        </is>
      </c>
    </row>
    <row r="102" ht="15" customHeight="1">
      <c r="A102" s="30" t="inlineStr">
        <is>
          <t>1-year workmanship warranty. Manufacturer warranties apply to materials.</t>
        </is>
      </c>
    </row>
    <row r="104">
      <c r="A104" s="7" t="inlineStr">
        <is>
          <t>License and insurance</t>
        </is>
      </c>
    </row>
    <row r="105" ht="15" customHeight="1">
      <c r="A105" s="30" t="inlineStr">
        <is>
          <t>License #[number]. Insured by [carrier], policy #[number].</t>
        </is>
      </c>
    </row>
    <row r="107">
      <c r="A107" s="23" t="inlineStr">
        <is>
          <t>Customer signature: ______________________________</t>
        </is>
      </c>
      <c r="D107" s="23" t="inlineStr">
        <is>
          <t>Date: ____________</t>
        </is>
      </c>
    </row>
    <row r="109">
      <c r="A109" s="31" t="inlineStr">
        <is>
          <t>Template by Projul · projul.com</t>
        </is>
      </c>
    </row>
  </sheetData>
  <mergeCells count="8">
    <mergeCell ref="A105:E105"/>
    <mergeCell ref="A96:E96"/>
    <mergeCell ref="A10:E10"/>
    <mergeCell ref="A90:E90"/>
    <mergeCell ref="A99:E99"/>
    <mergeCell ref="A1:E1"/>
    <mergeCell ref="A102:E102"/>
    <mergeCell ref="A93:E93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Insulation Estimate: Commercial Insulation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Commercial insulation projects involve larger areas, different materials, and stricter code requirements than residential work. This template covers a typical 10,000-square-foot commercial building (office or light industrial) with steel framing and flat roof.</t>
        </is>
      </c>
    </row>
    <row r="12">
      <c r="A12" s="13" t="inlineStr">
        <is>
          <t>Roof/Ceiling Insulation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Rigid polyiso board (R-30, 5" total, two layers)</t>
        </is>
      </c>
      <c r="B13" s="16" t="n">
        <v>10000</v>
      </c>
      <c r="C13" s="15" t="inlineStr">
        <is>
          <t>sq ft</t>
        </is>
      </c>
      <c r="D13" s="17" t="n">
        <v>3.25</v>
      </c>
      <c r="E13" s="18">
        <f>IF(B13="","",B13*D13)</f>
        <v/>
      </c>
    </row>
    <row r="14">
      <c r="A14" s="15" t="inlineStr">
        <is>
          <t>Adhesive and mechanical fasteners</t>
        </is>
      </c>
      <c r="B14" s="16" t="n">
        <v>10000</v>
      </c>
      <c r="C14" s="15" t="inlineStr">
        <is>
          <t>sq ft</t>
        </is>
      </c>
      <c r="D14" s="17" t="n">
        <v>0.4</v>
      </c>
      <c r="E14" s="18">
        <f>IF(B14="","",B14*D14)</f>
        <v/>
      </c>
    </row>
    <row r="15">
      <c r="A15" s="15" t="inlineStr">
        <is>
          <t>Vapor retarder (if required by design)</t>
        </is>
      </c>
      <c r="B15" s="16" t="n">
        <v>10000</v>
      </c>
      <c r="C15" s="15" t="inlineStr">
        <is>
          <t>sq ft</t>
        </is>
      </c>
      <c r="D15" s="17" t="n">
        <v>0.35</v>
      </c>
      <c r="E15" s="18">
        <f>IF(B15="","",B15*D15)</f>
        <v/>
      </c>
    </row>
    <row r="16">
      <c r="A16" s="15" t="inlineStr">
        <is>
          <t>Labor for roof insulation installation</t>
        </is>
      </c>
      <c r="B16" s="16" t="n">
        <v>10000</v>
      </c>
      <c r="C16" s="15" t="inlineStr">
        <is>
          <t>sq ft</t>
        </is>
      </c>
      <c r="D16" s="17" t="n">
        <v>1.1</v>
      </c>
      <c r="E16" s="18">
        <f>IF(B16="","",B16*D16)</f>
        <v/>
      </c>
    </row>
    <row r="17">
      <c r="A17" s="15" t="inlineStr"/>
      <c r="B17" s="16" t="n"/>
      <c r="C17" s="15" t="inlineStr"/>
      <c r="D17" s="17" t="n"/>
      <c r="E17" s="18">
        <f>IF(B17="","",B17*D17)</f>
        <v/>
      </c>
    </row>
    <row r="18">
      <c r="A18" s="15" t="inlineStr"/>
      <c r="B18" s="16" t="n"/>
      <c r="C18" s="15" t="inlineStr"/>
      <c r="D18" s="17" t="n"/>
      <c r="E18" s="18">
        <f>IF(B18="","",B18*D18)</f>
        <v/>
      </c>
    </row>
    <row r="19">
      <c r="A19" s="15" t="inlineStr"/>
      <c r="B19" s="16" t="n"/>
      <c r="C19" s="15" t="inlineStr"/>
      <c r="D19" s="17" t="n"/>
      <c r="E19" s="18">
        <f>IF(B19="","",B19*D19)</f>
        <v/>
      </c>
    </row>
    <row r="20">
      <c r="A20" s="19" t="inlineStr">
        <is>
          <t>Roof/Ceiling Insulation Subtotal</t>
        </is>
      </c>
      <c r="B20" s="20" t="n"/>
      <c r="C20" s="20" t="n"/>
      <c r="D20" s="20" t="n"/>
      <c r="E20" s="21">
        <f>SUM(E13:E19)</f>
        <v/>
      </c>
    </row>
    <row r="22">
      <c r="A22" s="13" t="inlineStr">
        <is>
          <t>Exterior Wall Insulation</t>
        </is>
      </c>
      <c r="B22" s="13" t="inlineStr">
        <is>
          <t>Qty</t>
        </is>
      </c>
      <c r="C22" s="13" t="inlineStr">
        <is>
          <t>Unit</t>
        </is>
      </c>
      <c r="D22" s="14" t="inlineStr">
        <is>
          <t>Unit Cost</t>
        </is>
      </c>
      <c r="E22" s="14" t="inlineStr">
        <is>
          <t>Total</t>
        </is>
      </c>
    </row>
    <row r="23">
      <c r="A23" s="15" t="inlineStr">
        <is>
          <t>Continuous insulation (CI) rigid foam (R-13, 2.5" polyiso)</t>
        </is>
      </c>
      <c r="B23" s="16" t="n">
        <v>6000</v>
      </c>
      <c r="C23" s="15" t="inlineStr">
        <is>
          <t>sq ft</t>
        </is>
      </c>
      <c r="D23" s="17" t="n">
        <v>2.5</v>
      </c>
      <c r="E23" s="18">
        <f>IF(B23="","",B23*D23)</f>
        <v/>
      </c>
    </row>
    <row r="24">
      <c r="A24" s="15" t="inlineStr">
        <is>
          <t>Metal Z-girt framing for CI attachment</t>
        </is>
      </c>
      <c r="B24" s="16" t="n">
        <v>6000</v>
      </c>
      <c r="C24" s="15" t="inlineStr">
        <is>
          <t>sq ft</t>
        </is>
      </c>
      <c r="D24" s="17" t="n">
        <v>0.85</v>
      </c>
      <c r="E24" s="18">
        <f>IF(B24="","",B24*D24)</f>
        <v/>
      </c>
    </row>
    <row r="25">
      <c r="A25" s="15" t="inlineStr">
        <is>
          <t>Cavity insulation (R-13 mineral wool batts)</t>
        </is>
      </c>
      <c r="B25" s="16" t="n">
        <v>6000</v>
      </c>
      <c r="C25" s="15" t="inlineStr">
        <is>
          <t>sq ft</t>
        </is>
      </c>
      <c r="D25" s="17" t="n">
        <v>1.4</v>
      </c>
      <c r="E25" s="18">
        <f>IF(B25="","",B25*D25)</f>
        <v/>
      </c>
    </row>
    <row r="26">
      <c r="A26" s="15" t="inlineStr">
        <is>
          <t>Air barrier membrane</t>
        </is>
      </c>
      <c r="B26" s="16" t="n">
        <v>6000</v>
      </c>
      <c r="C26" s="15" t="inlineStr">
        <is>
          <t>sq ft</t>
        </is>
      </c>
      <c r="D26" s="17" t="n">
        <v>0.9</v>
      </c>
      <c r="E26" s="18">
        <f>IF(B26="","",B26*D26)</f>
        <v/>
      </c>
    </row>
    <row r="27">
      <c r="A27" s="15" t="inlineStr">
        <is>
          <t>Sealant at joints and penetrations</t>
        </is>
      </c>
      <c r="B27" s="16" t="n">
        <v>500</v>
      </c>
      <c r="C27" s="15" t="inlineStr">
        <is>
          <t>linear ft</t>
        </is>
      </c>
      <c r="D27" s="17" t="n">
        <v>3.5</v>
      </c>
      <c r="E27" s="18">
        <f>IF(B27="","",B27*D27)</f>
        <v/>
      </c>
    </row>
    <row r="28">
      <c r="A28" s="15" t="inlineStr"/>
      <c r="B28" s="16" t="n"/>
      <c r="C28" s="15" t="inlineStr"/>
      <c r="D28" s="17" t="n"/>
      <c r="E28" s="18">
        <f>IF(B28="","",B28*D28)</f>
        <v/>
      </c>
    </row>
    <row r="29">
      <c r="A29" s="15" t="inlineStr"/>
      <c r="B29" s="16" t="n"/>
      <c r="C29" s="15" t="inlineStr"/>
      <c r="D29" s="17" t="n"/>
      <c r="E29" s="18">
        <f>IF(B29="","",B29*D29)</f>
        <v/>
      </c>
    </row>
    <row r="30">
      <c r="A30" s="15" t="inlineStr"/>
      <c r="B30" s="16" t="n"/>
      <c r="C30" s="15" t="inlineStr"/>
      <c r="D30" s="17" t="n"/>
      <c r="E30" s="18">
        <f>IF(B30="","",B30*D30)</f>
        <v/>
      </c>
    </row>
    <row r="31">
      <c r="A31" s="19" t="inlineStr">
        <is>
          <t>Exterior Wall Insulation Subtotal</t>
        </is>
      </c>
      <c r="B31" s="20" t="n"/>
      <c r="C31" s="20" t="n"/>
      <c r="D31" s="20" t="n"/>
      <c r="E31" s="21">
        <f>SUM(E23:E30)</f>
        <v/>
      </c>
    </row>
    <row r="33">
      <c r="A33" s="13" t="inlineStr">
        <is>
          <t>Below-Grade and Slab</t>
        </is>
      </c>
      <c r="B33" s="13" t="inlineStr">
        <is>
          <t>Qty</t>
        </is>
      </c>
      <c r="C33" s="13" t="inlineStr">
        <is>
          <t>Unit</t>
        </is>
      </c>
      <c r="D33" s="14" t="inlineStr">
        <is>
          <t>Unit Cost</t>
        </is>
      </c>
      <c r="E33" s="14" t="inlineStr">
        <is>
          <t>Total</t>
        </is>
      </c>
    </row>
    <row r="34">
      <c r="A34" s="15" t="inlineStr">
        <is>
          <t>Foundation wall insulation (R-10 XPS, 2")</t>
        </is>
      </c>
      <c r="B34" s="16" t="n">
        <v>1200</v>
      </c>
      <c r="C34" s="15" t="inlineStr">
        <is>
          <t>sq ft</t>
        </is>
      </c>
      <c r="D34" s="17" t="n">
        <v>2</v>
      </c>
      <c r="E34" s="18">
        <f>IF(B34="","",B34*D34)</f>
        <v/>
      </c>
    </row>
    <row r="35">
      <c r="A35" s="15" t="inlineStr">
        <is>
          <t>Under-slab insulation (R-10 XPS, 2")</t>
        </is>
      </c>
      <c r="B35" s="16" t="n">
        <v>10000</v>
      </c>
      <c r="C35" s="15" t="inlineStr">
        <is>
          <t>sq ft</t>
        </is>
      </c>
      <c r="D35" s="17" t="n">
        <v>1.5</v>
      </c>
      <c r="E35" s="18">
        <f>IF(B35="","",B35*D35)</f>
        <v/>
      </c>
    </row>
    <row r="36">
      <c r="A36" s="15" t="inlineStr">
        <is>
          <t>Vapor barrier below slab (15 mil)</t>
        </is>
      </c>
      <c r="B36" s="16" t="n">
        <v>10000</v>
      </c>
      <c r="C36" s="15" t="inlineStr">
        <is>
          <t>sq ft</t>
        </is>
      </c>
      <c r="D36" s="17" t="n">
        <v>0.25</v>
      </c>
      <c r="E36" s="18">
        <f>IF(B36="","",B36*D36)</f>
        <v/>
      </c>
    </row>
    <row r="37">
      <c r="A37" s="15" t="inlineStr">
        <is>
          <t>Slab edge insulation</t>
        </is>
      </c>
      <c r="B37" s="16" t="n">
        <v>400</v>
      </c>
      <c r="C37" s="15" t="inlineStr">
        <is>
          <t>linear ft</t>
        </is>
      </c>
      <c r="D37" s="17" t="n">
        <v>4</v>
      </c>
      <c r="E37" s="18">
        <f>IF(B37="","",B37*D37)</f>
        <v/>
      </c>
    </row>
    <row r="38">
      <c r="A38" s="15" t="inlineStr">
        <is>
          <t>Protection board for below-grade</t>
        </is>
      </c>
      <c r="B38" s="16" t="n">
        <v>1200</v>
      </c>
      <c r="C38" s="15" t="inlineStr">
        <is>
          <t>sq ft</t>
        </is>
      </c>
      <c r="D38" s="17" t="n">
        <v>0.75</v>
      </c>
      <c r="E38" s="18">
        <f>IF(B38="","",B38*D38)</f>
        <v/>
      </c>
    </row>
    <row r="39">
      <c r="A39" s="15" t="inlineStr"/>
      <c r="B39" s="16" t="n"/>
      <c r="C39" s="15" t="inlineStr"/>
      <c r="D39" s="17" t="n"/>
      <c r="E39" s="18">
        <f>IF(B39="","",B39*D39)</f>
        <v/>
      </c>
    </row>
    <row r="40">
      <c r="A40" s="15" t="inlineStr"/>
      <c r="B40" s="16" t="n"/>
      <c r="C40" s="15" t="inlineStr"/>
      <c r="D40" s="17" t="n"/>
      <c r="E40" s="18">
        <f>IF(B40="","",B40*D40)</f>
        <v/>
      </c>
    </row>
    <row r="41">
      <c r="A41" s="15" t="inlineStr"/>
      <c r="B41" s="16" t="n"/>
      <c r="C41" s="15" t="inlineStr"/>
      <c r="D41" s="17" t="n"/>
      <c r="E41" s="18">
        <f>IF(B41="","",B41*D41)</f>
        <v/>
      </c>
    </row>
    <row r="42">
      <c r="A42" s="19" t="inlineStr">
        <is>
          <t>Below-Grade and Slab Subtotal</t>
        </is>
      </c>
      <c r="B42" s="20" t="n"/>
      <c r="C42" s="20" t="n"/>
      <c r="D42" s="20" t="n"/>
      <c r="E42" s="21">
        <f>SUM(E34:E41)</f>
        <v/>
      </c>
    </row>
    <row r="44">
      <c r="A44" s="13" t="inlineStr">
        <is>
          <t>Mechanical Room and Specialty</t>
        </is>
      </c>
      <c r="B44" s="13" t="inlineStr">
        <is>
          <t>Qty</t>
        </is>
      </c>
      <c r="C44" s="13" t="inlineStr">
        <is>
          <t>Unit</t>
        </is>
      </c>
      <c r="D44" s="14" t="inlineStr">
        <is>
          <t>Unit Cost</t>
        </is>
      </c>
      <c r="E44" s="14" t="inlineStr">
        <is>
          <t>Total</t>
        </is>
      </c>
    </row>
    <row r="45">
      <c r="A45" s="15" t="inlineStr">
        <is>
          <t>Pipe insulation (hot water, 1" fiberglass)</t>
        </is>
      </c>
      <c r="B45" s="16" t="n">
        <v>300</v>
      </c>
      <c r="C45" s="15" t="inlineStr">
        <is>
          <t>linear ft</t>
        </is>
      </c>
      <c r="D45" s="17" t="n">
        <v>6.5</v>
      </c>
      <c r="E45" s="18">
        <f>IF(B45="","",B45*D45)</f>
        <v/>
      </c>
    </row>
    <row r="46">
      <c r="A46" s="15" t="inlineStr">
        <is>
          <t>Duct insulation (R-8 wrap)</t>
        </is>
      </c>
      <c r="B46" s="16" t="n">
        <v>2000</v>
      </c>
      <c r="C46" s="15" t="inlineStr">
        <is>
          <t>sq ft</t>
        </is>
      </c>
      <c r="D46" s="17" t="n">
        <v>2.25</v>
      </c>
      <c r="E46" s="18">
        <f>IF(B46="","",B46*D46)</f>
        <v/>
      </c>
    </row>
    <row r="47">
      <c r="A47" s="15" t="inlineStr">
        <is>
          <t>Duct sealing (mastic)</t>
        </is>
      </c>
      <c r="B47" s="16" t="n">
        <v>2000</v>
      </c>
      <c r="C47" s="15" t="inlineStr">
        <is>
          <t>sq ft</t>
        </is>
      </c>
      <c r="D47" s="17" t="n">
        <v>0.6</v>
      </c>
      <c r="E47" s="18">
        <f>IF(B47="","",B47*D47)</f>
        <v/>
      </c>
    </row>
    <row r="48">
      <c r="A48" s="15" t="inlineStr">
        <is>
          <t>Fire-stop assemblies at penetrations</t>
        </is>
      </c>
      <c r="B48" s="16" t="n">
        <v>25</v>
      </c>
      <c r="C48" s="15" t="inlineStr">
        <is>
          <t>each</t>
        </is>
      </c>
      <c r="D48" s="17" t="n">
        <v>85</v>
      </c>
      <c r="E48" s="18">
        <f>IF(B48="","",B48*D48)</f>
        <v/>
      </c>
    </row>
    <row r="49">
      <c r="A49" s="15" t="inlineStr">
        <is>
          <t>Acoustic insulation (interior partition walls)</t>
        </is>
      </c>
      <c r="B49" s="16" t="n">
        <v>1500</v>
      </c>
      <c r="C49" s="15" t="inlineStr">
        <is>
          <t>sq ft</t>
        </is>
      </c>
      <c r="D49" s="17" t="n">
        <v>1.5</v>
      </c>
      <c r="E49" s="18">
        <f>IF(B49="","",B49*D49)</f>
        <v/>
      </c>
    </row>
    <row r="50">
      <c r="A50" s="15" t="inlineStr"/>
      <c r="B50" s="16" t="n"/>
      <c r="C50" s="15" t="inlineStr"/>
      <c r="D50" s="17" t="n"/>
      <c r="E50" s="18">
        <f>IF(B50="","",B50*D50)</f>
        <v/>
      </c>
    </row>
    <row r="51">
      <c r="A51" s="15" t="inlineStr"/>
      <c r="B51" s="16" t="n"/>
      <c r="C51" s="15" t="inlineStr"/>
      <c r="D51" s="17" t="n"/>
      <c r="E51" s="18">
        <f>IF(B51="","",B51*D51)</f>
        <v/>
      </c>
    </row>
    <row r="52">
      <c r="A52" s="15" t="inlineStr"/>
      <c r="B52" s="16" t="n"/>
      <c r="C52" s="15" t="inlineStr"/>
      <c r="D52" s="17" t="n"/>
      <c r="E52" s="18">
        <f>IF(B52="","",B52*D52)</f>
        <v/>
      </c>
    </row>
    <row r="53">
      <c r="A53" s="19" t="inlineStr">
        <is>
          <t>Mechanical Room and Specialty Subtotal</t>
        </is>
      </c>
      <c r="B53" s="20" t="n"/>
      <c r="C53" s="20" t="n"/>
      <c r="D53" s="20" t="n"/>
      <c r="E53" s="21">
        <f>SUM(E45:E52)</f>
        <v/>
      </c>
    </row>
    <row r="55">
      <c r="A55" s="13" t="inlineStr">
        <is>
          <t>Project Management and Testing</t>
        </is>
      </c>
      <c r="B55" s="13" t="inlineStr">
        <is>
          <t>Qty</t>
        </is>
      </c>
      <c r="C55" s="13" t="inlineStr">
        <is>
          <t>Unit</t>
        </is>
      </c>
      <c r="D55" s="14" t="inlineStr">
        <is>
          <t>Unit Cost</t>
        </is>
      </c>
      <c r="E55" s="14" t="inlineStr">
        <is>
          <t>Total</t>
        </is>
      </c>
    </row>
    <row r="56">
      <c r="A56" s="15" t="inlineStr">
        <is>
          <t>Submittals and shop drawings</t>
        </is>
      </c>
      <c r="B56" s="16" t="n">
        <v>1</v>
      </c>
      <c r="C56" s="15" t="inlineStr">
        <is>
          <t>lump sum</t>
        </is>
      </c>
      <c r="D56" s="17" t="n">
        <v>1500</v>
      </c>
      <c r="E56" s="18">
        <f>IF(B56="","",B56*D56)</f>
        <v/>
      </c>
    </row>
    <row r="57">
      <c r="A57" s="15" t="inlineStr">
        <is>
          <t>On-site supervision</t>
        </is>
      </c>
      <c r="B57" s="16" t="n">
        <v>15</v>
      </c>
      <c r="C57" s="15" t="inlineStr">
        <is>
          <t>days</t>
        </is>
      </c>
      <c r="D57" s="17" t="n">
        <v>450</v>
      </c>
      <c r="E57" s="18">
        <f>IF(B57="","",B57*D57)</f>
        <v/>
      </c>
    </row>
    <row r="58">
      <c r="A58" s="15" t="inlineStr">
        <is>
          <t>Third-party inspection and testing</t>
        </is>
      </c>
      <c r="B58" s="16" t="n">
        <v>3</v>
      </c>
      <c r="C58" s="15" t="inlineStr">
        <is>
          <t>each</t>
        </is>
      </c>
      <c r="D58" s="17" t="n">
        <v>500</v>
      </c>
      <c r="E58" s="18">
        <f>IF(B58="","",B58*D58)</f>
        <v/>
      </c>
    </row>
    <row r="59">
      <c r="A59" s="15" t="inlineStr">
        <is>
          <t>As-built documentation</t>
        </is>
      </c>
      <c r="B59" s="16" t="n">
        <v>1</v>
      </c>
      <c r="C59" s="15" t="inlineStr">
        <is>
          <t>each</t>
        </is>
      </c>
      <c r="D59" s="17" t="n">
        <v>800</v>
      </c>
      <c r="E59" s="18">
        <f>IF(B59="","",B59*D59)</f>
        <v/>
      </c>
    </row>
    <row r="60">
      <c r="A60" s="15" t="inlineStr">
        <is>
          <t>Waste disposal and site cleanup</t>
        </is>
      </c>
      <c r="B60" s="16" t="n">
        <v>1</v>
      </c>
      <c r="C60" s="15" t="inlineStr">
        <is>
          <t>lump sum</t>
        </is>
      </c>
      <c r="D60" s="17" t="n">
        <v>1200</v>
      </c>
      <c r="E60" s="18">
        <f>IF(B60="","",B60*D60)</f>
        <v/>
      </c>
    </row>
    <row r="61">
      <c r="A61" s="15" t="inlineStr">
        <is>
          <t>Equipment rental (scaffolding, lifts)</t>
        </is>
      </c>
      <c r="B61" s="16" t="n">
        <v>3</v>
      </c>
      <c r="C61" s="15" t="inlineStr">
        <is>
          <t>weeks</t>
        </is>
      </c>
      <c r="D61" s="17" t="n">
        <v>1500</v>
      </c>
      <c r="E61" s="18">
        <f>IF(B61="","",B61*D61)</f>
        <v/>
      </c>
    </row>
    <row r="62">
      <c r="A62" s="15" t="inlineStr"/>
      <c r="B62" s="16" t="n"/>
      <c r="C62" s="15" t="inlineStr"/>
      <c r="D62" s="17" t="n"/>
      <c r="E62" s="18">
        <f>IF(B62="","",B62*D62)</f>
        <v/>
      </c>
    </row>
    <row r="63">
      <c r="A63" s="15" t="inlineStr"/>
      <c r="B63" s="16" t="n"/>
      <c r="C63" s="15" t="inlineStr"/>
      <c r="D63" s="17" t="n"/>
      <c r="E63" s="18">
        <f>IF(B63="","",B63*D63)</f>
        <v/>
      </c>
    </row>
    <row r="64">
      <c r="A64" s="15" t="inlineStr"/>
      <c r="B64" s="16" t="n"/>
      <c r="C64" s="15" t="inlineStr"/>
      <c r="D64" s="17" t="n"/>
      <c r="E64" s="18">
        <f>IF(B64="","",B64*D64)</f>
        <v/>
      </c>
    </row>
    <row r="65">
      <c r="A65" s="19" t="inlineStr">
        <is>
          <t>Project Management and Testing Subtotal</t>
        </is>
      </c>
      <c r="B65" s="20" t="n"/>
      <c r="C65" s="20" t="n"/>
      <c r="D65" s="20" t="n"/>
      <c r="E65" s="21">
        <f>SUM(E56:E64)</f>
        <v/>
      </c>
    </row>
    <row r="67">
      <c r="A67" s="22" t="inlineStr">
        <is>
          <t>Summary</t>
        </is>
      </c>
    </row>
    <row r="68">
      <c r="A68" s="23" t="inlineStr">
        <is>
          <t>Roof/Ceiling Insulation</t>
        </is>
      </c>
      <c r="E68" s="24">
        <f>E20</f>
        <v/>
      </c>
    </row>
    <row r="69">
      <c r="A69" s="23" t="inlineStr">
        <is>
          <t>Exterior Wall Insulation</t>
        </is>
      </c>
      <c r="E69" s="24">
        <f>E31</f>
        <v/>
      </c>
    </row>
    <row r="70">
      <c r="A70" s="23" t="inlineStr">
        <is>
          <t>Below-Grade and Slab</t>
        </is>
      </c>
      <c r="E70" s="24">
        <f>E42</f>
        <v/>
      </c>
    </row>
    <row r="71">
      <c r="A71" s="23" t="inlineStr">
        <is>
          <t>Mechanical Room and Specialty</t>
        </is>
      </c>
      <c r="E71" s="24">
        <f>E53</f>
        <v/>
      </c>
    </row>
    <row r="72">
      <c r="A72" s="23" t="inlineStr">
        <is>
          <t>Project Management and Testing</t>
        </is>
      </c>
      <c r="E72" s="24">
        <f>E65</f>
        <v/>
      </c>
    </row>
    <row r="73">
      <c r="A73" s="7" t="inlineStr">
        <is>
          <t>Direct Cost Subtotal</t>
        </is>
      </c>
      <c r="E73" s="25">
        <f>E20+E31+E42+E53+E65</f>
        <v/>
      </c>
    </row>
    <row r="74">
      <c r="A74" s="23" t="inlineStr">
        <is>
          <t>Overhead</t>
        </is>
      </c>
      <c r="D74" s="26" t="n">
        <v>0.08</v>
      </c>
      <c r="E74" s="24">
        <f>E73*D74</f>
        <v/>
      </c>
    </row>
    <row r="75">
      <c r="A75" s="23" t="inlineStr">
        <is>
          <t>Profit (on direct cost + overhead)</t>
        </is>
      </c>
      <c r="D75" s="26" t="n">
        <v>0.12</v>
      </c>
      <c r="E75" s="24">
        <f>(E73+E74)*D75</f>
        <v/>
      </c>
    </row>
    <row r="76">
      <c r="A76" s="27" t="inlineStr">
        <is>
          <t>TOTAL ESTIMATE</t>
        </is>
      </c>
      <c r="B76" s="28" t="n"/>
      <c r="C76" s="28" t="n"/>
      <c r="D76" s="28" t="n"/>
      <c r="E76" s="29">
        <f>E73+E74+E75</f>
        <v/>
      </c>
    </row>
    <row r="78">
      <c r="A78" s="7" t="inlineStr">
        <is>
          <t>Scope of work</t>
        </is>
      </c>
    </row>
    <row r="79" ht="15" customHeight="1">
      <c r="A79" s="30" t="inlineStr">
        <is>
          <t>[Describe the work included in this estimate.]</t>
        </is>
      </c>
    </row>
    <row r="81">
      <c r="A81" s="7" t="inlineStr">
        <is>
          <t>Exclusions</t>
        </is>
      </c>
    </row>
    <row r="82" ht="30" customHeight="1">
      <c r="A82" s="30" t="inlineStr">
        <is>
          <t>[List anything not included, such as permits, repairs to hidden conditions, or work by others.]</t>
        </is>
      </c>
    </row>
    <row r="84">
      <c r="A84" s="7" t="inlineStr">
        <is>
          <t>Timeline</t>
        </is>
      </c>
    </row>
    <row r="85" ht="15" customHeight="1">
      <c r="A85" s="30" t="inlineStr">
        <is>
          <t>Estimated [X] working days from start, weather and inspections permitting.</t>
        </is>
      </c>
    </row>
    <row r="87">
      <c r="A87" s="7" t="inlineStr">
        <is>
          <t>Payment terms</t>
        </is>
      </c>
    </row>
    <row r="88" ht="15" customHeight="1">
      <c r="A88" s="30" t="inlineStr">
        <is>
          <t>50% deposit at scheduling, 50% due at completion.</t>
        </is>
      </c>
    </row>
    <row r="90">
      <c r="A90" s="7" t="inlineStr">
        <is>
          <t>Warranty</t>
        </is>
      </c>
    </row>
    <row r="91" ht="15" customHeight="1">
      <c r="A91" s="30" t="inlineStr">
        <is>
          <t>1-year workmanship warranty. Manufacturer warranties apply to materials.</t>
        </is>
      </c>
    </row>
    <row r="93">
      <c r="A93" s="7" t="inlineStr">
        <is>
          <t>License and insurance</t>
        </is>
      </c>
    </row>
    <row r="94" ht="15" customHeight="1">
      <c r="A94" s="30" t="inlineStr">
        <is>
          <t>License #[number]. Insured by [carrier], policy #[number].</t>
        </is>
      </c>
    </row>
    <row r="96">
      <c r="A96" s="23" t="inlineStr">
        <is>
          <t>Customer signature: ______________________________</t>
        </is>
      </c>
      <c r="D96" s="23" t="inlineStr">
        <is>
          <t>Date: ____________</t>
        </is>
      </c>
    </row>
    <row r="98">
      <c r="A98" s="31" t="inlineStr">
        <is>
          <t>Template by Projul · projul.com</t>
        </is>
      </c>
    </row>
  </sheetData>
  <mergeCells count="8">
    <mergeCell ref="A91:E91"/>
    <mergeCell ref="A82:E82"/>
    <mergeCell ref="A10:E10"/>
    <mergeCell ref="A85:E85"/>
    <mergeCell ref="A1:E1"/>
    <mergeCell ref="A94:E94"/>
    <mergeCell ref="A88:E88"/>
    <mergeCell ref="A79:E79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2026-10-30T18:55:04Z</dcterms:created>
  <dcterms:modified xsi:type="dcterms:W3CDTF">2026-10-30T18:55:04Z</dcterms:modified>
</cp:coreProperties>
</file>