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Backyard Landscaping" sheetId="2" state="visible" r:id="rId2"/>
    <sheet name="Hardscape and Patio" sheetId="3" state="visible" r:id="rId3"/>
    <sheet name="Commercial Landscaping" sheetId="4" state="visible" r:id="rId4"/>
  </sheets>
  <definedNames>
    <definedName name="_xlnm.Print_Area" localSheetId="1">'Backyard Landscaping'!$A$1:$E$124</definedName>
    <definedName name="_xlnm.Print_Area" localSheetId="2">'Hardscape and Patio'!$A$1:$E$141</definedName>
    <definedName name="_xlnm.Print_Area" localSheetId="3">'Commercial Landscaping'!$A$1:$E$136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applyAlignment="1" pivotButton="0" quotePrefix="0" xfId="0">
      <alignment vertical="top" wrapText="1"/>
    </xf>
    <xf numFmtId="165" fontId="7" fillId="2" borderId="1" pivotButton="0" quotePrefix="0" xfId="0"/>
    <xf numFmtId="0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Landscaping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Backyard Landscaping: Residential Backyard Landscaping Estimate</t>
        </is>
      </c>
    </row>
    <row r="7">
      <c r="B7" s="4" t="inlineStr">
        <is>
          <t xml:space="preserve">  •  Hardscape and Patio: Hardscape and Patio Estimate</t>
        </is>
      </c>
    </row>
    <row r="8">
      <c r="B8" s="4" t="inlineStr">
        <is>
          <t xml:space="preserve">  •  Commercial Landscaping: Commercial Landscaping Estimate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details, the estimate date, and how long the price is valid.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https://projul.com/blog/free-landscaping-estimate-templates/?utm_source=template&amp;utm_medium=xlsx&amp;utm_campaign=landscaping-estimate-templates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Landscaping Estimate: Residential Backyard Landscaping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a new backyard landscape for a 2,500 sq ft yard with sod lawn, planting beds, drip irrigation, path lighting, and mulch. Adjust quantities and pricing for your specific job.</t>
        </is>
      </c>
    </row>
    <row r="12">
      <c r="A12" s="12" t="inlineStr">
        <is>
          <t>Site Preparation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Remove existing turf and weeds</t>
        </is>
      </c>
      <c r="B13" s="15" t="n">
        <v>2000</v>
      </c>
      <c r="C13" s="16" t="inlineStr">
        <is>
          <t>sq ft</t>
        </is>
      </c>
      <c r="D13" s="17" t="n">
        <v>0.45</v>
      </c>
      <c r="E13" s="18">
        <f>IF(B13="","",B13*D13)</f>
        <v/>
      </c>
    </row>
    <row r="14">
      <c r="A14" s="14" t="inlineStr">
        <is>
          <t>Topsoil, delivered and spread</t>
        </is>
      </c>
      <c r="B14" s="15" t="n">
        <v>12</v>
      </c>
      <c r="C14" s="16" t="inlineStr">
        <is>
          <t>cu yd</t>
        </is>
      </c>
      <c r="D14" s="17" t="n">
        <v>42</v>
      </c>
      <c r="E14" s="18">
        <f>IF(B14="","",B14*D14)</f>
        <v/>
      </c>
    </row>
    <row r="15">
      <c r="A15" s="14" t="inlineStr">
        <is>
          <t>Compost soil amendment (tilled in)</t>
        </is>
      </c>
      <c r="B15" s="15" t="n">
        <v>6</v>
      </c>
      <c r="C15" s="16" t="inlineStr">
        <is>
          <t>cu yd</t>
        </is>
      </c>
      <c r="D15" s="17" t="n">
        <v>38</v>
      </c>
      <c r="E15" s="18">
        <f>IF(B15="","",B15*D15)</f>
        <v/>
      </c>
    </row>
    <row r="16">
      <c r="A16" s="14" t="inlineStr">
        <is>
          <t>Fine grading and rake-out</t>
        </is>
      </c>
      <c r="B16" s="15" t="n">
        <v>2500</v>
      </c>
      <c r="C16" s="16" t="inlineStr">
        <is>
          <t>sq ft</t>
        </is>
      </c>
      <c r="D16" s="17" t="n">
        <v>0.25</v>
      </c>
      <c r="E16" s="18">
        <f>IF(B16="","",B16*D16)</f>
        <v/>
      </c>
    </row>
    <row r="17">
      <c r="A17" s="14" t="inlineStr"/>
      <c r="B17" s="15" t="n"/>
      <c r="C17" s="16" t="inlineStr"/>
      <c r="D17" s="17" t="n"/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9" t="inlineStr">
        <is>
          <t>Site Preparation Subtotal</t>
        </is>
      </c>
      <c r="B20" s="20" t="n"/>
      <c r="C20" s="20" t="n"/>
      <c r="D20" s="20" t="n"/>
      <c r="E20" s="21">
        <f>SUM(E13:E19)</f>
        <v/>
      </c>
    </row>
    <row r="22">
      <c r="A22" s="12" t="inlineStr">
        <is>
          <t>Lawn</t>
        </is>
      </c>
      <c r="B22" s="12" t="inlineStr">
        <is>
          <t>Qty</t>
        </is>
      </c>
      <c r="C22" s="12" t="inlineStr">
        <is>
          <t>Unit</t>
        </is>
      </c>
      <c r="D22" s="13" t="inlineStr">
        <is>
          <t>Unit Cost</t>
        </is>
      </c>
      <c r="E22" s="13" t="inlineStr">
        <is>
          <t>Total</t>
        </is>
      </c>
    </row>
    <row r="23">
      <c r="A23" s="14" t="inlineStr">
        <is>
          <t>Sod (fescue blend)</t>
        </is>
      </c>
      <c r="B23" s="15" t="n">
        <v>1800</v>
      </c>
      <c r="C23" s="16" t="inlineStr">
        <is>
          <t>sq ft</t>
        </is>
      </c>
      <c r="D23" s="17" t="n">
        <v>0.95</v>
      </c>
      <c r="E23" s="18">
        <f>IF(B23="","",B23*D23)</f>
        <v/>
      </c>
    </row>
    <row r="24">
      <c r="A24" s="14" t="inlineStr">
        <is>
          <t>Starter fertilizer</t>
        </is>
      </c>
      <c r="B24" s="15" t="n">
        <v>1800</v>
      </c>
      <c r="C24" s="16" t="inlineStr">
        <is>
          <t>sq ft</t>
        </is>
      </c>
      <c r="D24" s="17" t="n">
        <v>0.03</v>
      </c>
      <c r="E24" s="18">
        <f>IF(B24="","",B24*D24)</f>
        <v/>
      </c>
    </row>
    <row r="25">
      <c r="A25" s="14" t="inlineStr">
        <is>
          <t>Sod staples and pins</t>
        </is>
      </c>
      <c r="B25" s="15" t="n">
        <v>1</v>
      </c>
      <c r="C25" s="16" t="inlineStr">
        <is>
          <t>lot</t>
        </is>
      </c>
      <c r="D25" s="17" t="n">
        <v>60</v>
      </c>
      <c r="E25" s="18">
        <f>IF(B25="","",B25*D25)</f>
        <v/>
      </c>
    </row>
    <row r="26">
      <c r="A26" s="14" t="inlineStr"/>
      <c r="B26" s="15" t="n"/>
      <c r="C26" s="16" t="inlineStr"/>
      <c r="D26" s="17" t="n"/>
      <c r="E26" s="18">
        <f>IF(B26="","",B26*D26)</f>
        <v/>
      </c>
    </row>
    <row r="27">
      <c r="A27" s="14" t="inlineStr"/>
      <c r="B27" s="15" t="n"/>
      <c r="C27" s="16" t="inlineStr"/>
      <c r="D27" s="17" t="n"/>
      <c r="E27" s="18">
        <f>IF(B27="","",B27*D27)</f>
        <v/>
      </c>
    </row>
    <row r="28">
      <c r="A28" s="14" t="inlineStr"/>
      <c r="B28" s="15" t="n"/>
      <c r="C28" s="16" t="inlineStr"/>
      <c r="D28" s="17" t="n"/>
      <c r="E28" s="18">
        <f>IF(B28="","",B28*D28)</f>
        <v/>
      </c>
    </row>
    <row r="29">
      <c r="A29" s="19" t="inlineStr">
        <is>
          <t>Lawn Subtotal</t>
        </is>
      </c>
      <c r="B29" s="20" t="n"/>
      <c r="C29" s="20" t="n"/>
      <c r="D29" s="20" t="n"/>
      <c r="E29" s="21">
        <f>SUM(E23:E28)</f>
        <v/>
      </c>
    </row>
    <row r="31">
      <c r="A31" s="12" t="inlineStr">
        <is>
          <t>Plants</t>
        </is>
      </c>
      <c r="B31" s="12" t="inlineStr">
        <is>
          <t>Qty</t>
        </is>
      </c>
      <c r="C31" s="12" t="inlineStr">
        <is>
          <t>Unit</t>
        </is>
      </c>
      <c r="D31" s="13" t="inlineStr">
        <is>
          <t>Unit Cost</t>
        </is>
      </c>
      <c r="E31" s="13" t="inlineStr">
        <is>
          <t>Total</t>
        </is>
      </c>
    </row>
    <row r="32">
      <c r="A32" s="14" t="inlineStr">
        <is>
          <t>Shade trees (2 in caliper, B&amp;B)</t>
        </is>
      </c>
      <c r="B32" s="15" t="n">
        <v>2</v>
      </c>
      <c r="C32" s="16" t="inlineStr">
        <is>
          <t>each</t>
        </is>
      </c>
      <c r="D32" s="17" t="n">
        <v>425</v>
      </c>
      <c r="E32" s="18">
        <f>IF(B32="","",B32*D32)</f>
        <v/>
      </c>
    </row>
    <row r="33">
      <c r="A33" s="14" t="inlineStr">
        <is>
          <t>Ornamental trees (1.5 in caliper)</t>
        </is>
      </c>
      <c r="B33" s="15" t="n">
        <v>2</v>
      </c>
      <c r="C33" s="16" t="inlineStr">
        <is>
          <t>each</t>
        </is>
      </c>
      <c r="D33" s="17" t="n">
        <v>325</v>
      </c>
      <c r="E33" s="18">
        <f>IF(B33="","",B33*D33)</f>
        <v/>
      </c>
    </row>
    <row r="34">
      <c r="A34" s="14" t="inlineStr">
        <is>
          <t>Shrubs (5 gal)</t>
        </is>
      </c>
      <c r="B34" s="15" t="n">
        <v>14</v>
      </c>
      <c r="C34" s="16" t="inlineStr">
        <is>
          <t>each</t>
        </is>
      </c>
      <c r="D34" s="17" t="n">
        <v>45</v>
      </c>
      <c r="E34" s="18">
        <f>IF(B34="","",B34*D34)</f>
        <v/>
      </c>
    </row>
    <row r="35">
      <c r="A35" s="14" t="inlineStr">
        <is>
          <t>Perennials (1 gal)</t>
        </is>
      </c>
      <c r="B35" s="15" t="n">
        <v>24</v>
      </c>
      <c r="C35" s="16" t="inlineStr">
        <is>
          <t>each</t>
        </is>
      </c>
      <c r="D35" s="17" t="n">
        <v>12</v>
      </c>
      <c r="E35" s="18">
        <f>IF(B35="","",B35*D35)</f>
        <v/>
      </c>
    </row>
    <row r="36">
      <c r="A36" s="14" t="inlineStr">
        <is>
          <t>Ornamental grasses (1 gal)</t>
        </is>
      </c>
      <c r="B36" s="15" t="n">
        <v>12</v>
      </c>
      <c r="C36" s="16" t="inlineStr">
        <is>
          <t>each</t>
        </is>
      </c>
      <c r="D36" s="17" t="n">
        <v>15</v>
      </c>
      <c r="E36" s="18">
        <f>IF(B36="","",B36*D36)</f>
        <v/>
      </c>
    </row>
    <row r="37">
      <c r="A37" s="14" t="inlineStr">
        <is>
          <t>Tree staking and ties</t>
        </is>
      </c>
      <c r="B37" s="15" t="n">
        <v>4</v>
      </c>
      <c r="C37" s="16" t="inlineStr">
        <is>
          <t>each</t>
        </is>
      </c>
      <c r="D37" s="17" t="n">
        <v>35</v>
      </c>
      <c r="E37" s="18">
        <f>IF(B37="","",B37*D37)</f>
        <v/>
      </c>
    </row>
    <row r="38">
      <c r="A38" s="14" t="inlineStr"/>
      <c r="B38" s="15" t="n"/>
      <c r="C38" s="16" t="inlineStr"/>
      <c r="D38" s="17" t="n"/>
      <c r="E38" s="18">
        <f>IF(B38="","",B38*D38)</f>
        <v/>
      </c>
    </row>
    <row r="39">
      <c r="A39" s="14" t="inlineStr"/>
      <c r="B39" s="15" t="n"/>
      <c r="C39" s="16" t="inlineStr"/>
      <c r="D39" s="17" t="n"/>
      <c r="E39" s="18">
        <f>IF(B39="","",B39*D39)</f>
        <v/>
      </c>
    </row>
    <row r="40">
      <c r="A40" s="14" t="inlineStr"/>
      <c r="B40" s="15" t="n"/>
      <c r="C40" s="16" t="inlineStr"/>
      <c r="D40" s="17" t="n"/>
      <c r="E40" s="18">
        <f>IF(B40="","",B40*D40)</f>
        <v/>
      </c>
    </row>
    <row r="41">
      <c r="A41" s="19" t="inlineStr">
        <is>
          <t>Plants Subtotal</t>
        </is>
      </c>
      <c r="B41" s="20" t="n"/>
      <c r="C41" s="20" t="n"/>
      <c r="D41" s="20" t="n"/>
      <c r="E41" s="21">
        <f>SUM(E32:E40)</f>
        <v/>
      </c>
    </row>
    <row r="43">
      <c r="A43" s="12" t="inlineStr">
        <is>
          <t>Mulch and Edging</t>
        </is>
      </c>
      <c r="B43" s="12" t="inlineStr">
        <is>
          <t>Qty</t>
        </is>
      </c>
      <c r="C43" s="12" t="inlineStr">
        <is>
          <t>Unit</t>
        </is>
      </c>
      <c r="D43" s="13" t="inlineStr">
        <is>
          <t>Unit Cost</t>
        </is>
      </c>
      <c r="E43" s="13" t="inlineStr">
        <is>
          <t>Total</t>
        </is>
      </c>
    </row>
    <row r="44">
      <c r="A44" s="14" t="inlineStr">
        <is>
          <t>Shredded bark mulch (3 in depth)</t>
        </is>
      </c>
      <c r="B44" s="15" t="n">
        <v>9</v>
      </c>
      <c r="C44" s="16" t="inlineStr">
        <is>
          <t>cu yd</t>
        </is>
      </c>
      <c r="D44" s="17" t="n">
        <v>48</v>
      </c>
      <c r="E44" s="18">
        <f>IF(B44="","",B44*D44)</f>
        <v/>
      </c>
    </row>
    <row r="45">
      <c r="A45" s="14" t="inlineStr">
        <is>
          <t>Steel landscape edging</t>
        </is>
      </c>
      <c r="B45" s="15" t="n">
        <v>120</v>
      </c>
      <c r="C45" s="16" t="inlineStr">
        <is>
          <t>lin ft</t>
        </is>
      </c>
      <c r="D45" s="17" t="n">
        <v>3.75</v>
      </c>
      <c r="E45" s="18">
        <f>IF(B45="","",B45*D45)</f>
        <v/>
      </c>
    </row>
    <row r="46">
      <c r="A46" s="14" t="inlineStr">
        <is>
          <t>Weed barrier fabric</t>
        </is>
      </c>
      <c r="B46" s="15" t="n">
        <v>600</v>
      </c>
      <c r="C46" s="16" t="inlineStr">
        <is>
          <t>sq ft</t>
        </is>
      </c>
      <c r="D46" s="17" t="n">
        <v>0.25</v>
      </c>
      <c r="E46" s="18">
        <f>IF(B46="","",B46*D46)</f>
        <v/>
      </c>
    </row>
    <row r="47">
      <c r="A47" s="14" t="inlineStr"/>
      <c r="B47" s="15" t="n"/>
      <c r="C47" s="16" t="inlineStr"/>
      <c r="D47" s="17" t="n"/>
      <c r="E47" s="18">
        <f>IF(B47="","",B47*D47)</f>
        <v/>
      </c>
    </row>
    <row r="48">
      <c r="A48" s="14" t="inlineStr"/>
      <c r="B48" s="15" t="n"/>
      <c r="C48" s="16" t="inlineStr"/>
      <c r="D48" s="17" t="n"/>
      <c r="E48" s="18">
        <f>IF(B48="","",B48*D48)</f>
        <v/>
      </c>
    </row>
    <row r="49">
      <c r="A49" s="14" t="inlineStr"/>
      <c r="B49" s="15" t="n"/>
      <c r="C49" s="16" t="inlineStr"/>
      <c r="D49" s="17" t="n"/>
      <c r="E49" s="18">
        <f>IF(B49="","",B49*D49)</f>
        <v/>
      </c>
    </row>
    <row r="50">
      <c r="A50" s="19" t="inlineStr">
        <is>
          <t>Mulch and Edging Subtotal</t>
        </is>
      </c>
      <c r="B50" s="20" t="n"/>
      <c r="C50" s="20" t="n"/>
      <c r="D50" s="20" t="n"/>
      <c r="E50" s="21">
        <f>SUM(E44:E49)</f>
        <v/>
      </c>
    </row>
    <row r="52">
      <c r="A52" s="12" t="inlineStr">
        <is>
          <t>Irrigation</t>
        </is>
      </c>
      <c r="B52" s="12" t="inlineStr">
        <is>
          <t>Qty</t>
        </is>
      </c>
      <c r="C52" s="12" t="inlineStr">
        <is>
          <t>Unit</t>
        </is>
      </c>
      <c r="D52" s="13" t="inlineStr">
        <is>
          <t>Unit Cost</t>
        </is>
      </c>
      <c r="E52" s="13" t="inlineStr">
        <is>
          <t>Total</t>
        </is>
      </c>
    </row>
    <row r="53">
      <c r="A53" s="14" t="inlineStr">
        <is>
          <t>Irrigation controller (smart, Wi-Fi, 4 zone)</t>
        </is>
      </c>
      <c r="B53" s="15" t="n">
        <v>1</v>
      </c>
      <c r="C53" s="16" t="inlineStr">
        <is>
          <t>each</t>
        </is>
      </c>
      <c r="D53" s="17" t="n">
        <v>350</v>
      </c>
      <c r="E53" s="18">
        <f>IF(B53="","",B53*D53)</f>
        <v/>
      </c>
    </row>
    <row r="54">
      <c r="A54" s="14" t="inlineStr">
        <is>
          <t>Zone valves and valve box</t>
        </is>
      </c>
      <c r="B54" s="15" t="n">
        <v>3</v>
      </c>
      <c r="C54" s="16" t="inlineStr">
        <is>
          <t>each</t>
        </is>
      </c>
      <c r="D54" s="17" t="n">
        <v>85</v>
      </c>
      <c r="E54" s="18">
        <f>IF(B54="","",B54*D54)</f>
        <v/>
      </c>
    </row>
    <row r="55">
      <c r="A55" s="14" t="inlineStr">
        <is>
          <t>Spray heads (lawn)</t>
        </is>
      </c>
      <c r="B55" s="15" t="n">
        <v>12</v>
      </c>
      <c r="C55" s="16" t="inlineStr">
        <is>
          <t>each</t>
        </is>
      </c>
      <c r="D55" s="17" t="n">
        <v>28</v>
      </c>
      <c r="E55" s="18">
        <f>IF(B55="","",B55*D55)</f>
        <v/>
      </c>
    </row>
    <row r="56">
      <c r="A56" s="14" t="inlineStr">
        <is>
          <t>Drip line (beds and tree rings)</t>
        </is>
      </c>
      <c r="B56" s="15" t="n">
        <v>300</v>
      </c>
      <c r="C56" s="16" t="inlineStr">
        <is>
          <t>lin ft</t>
        </is>
      </c>
      <c r="D56" s="17" t="n">
        <v>1.75</v>
      </c>
      <c r="E56" s="18">
        <f>IF(B56="","",B56*D56)</f>
        <v/>
      </c>
    </row>
    <row r="57">
      <c r="A57" s="14" t="inlineStr">
        <is>
          <t>Poly and PVC lateral pipe, fittings</t>
        </is>
      </c>
      <c r="B57" s="15" t="n">
        <v>1</v>
      </c>
      <c r="C57" s="16" t="inlineStr">
        <is>
          <t>lot</t>
        </is>
      </c>
      <c r="D57" s="17" t="n">
        <v>420</v>
      </c>
      <c r="E57" s="18">
        <f>IF(B57="","",B57*D57)</f>
        <v/>
      </c>
    </row>
    <row r="58">
      <c r="A58" s="14" t="inlineStr"/>
      <c r="B58" s="15" t="n"/>
      <c r="C58" s="16" t="inlineStr"/>
      <c r="D58" s="17" t="n"/>
      <c r="E58" s="18">
        <f>IF(B58="","",B58*D58)</f>
        <v/>
      </c>
    </row>
    <row r="59">
      <c r="A59" s="14" t="inlineStr"/>
      <c r="B59" s="15" t="n"/>
      <c r="C59" s="16" t="inlineStr"/>
      <c r="D59" s="17" t="n"/>
      <c r="E59" s="18">
        <f>IF(B59="","",B59*D59)</f>
        <v/>
      </c>
    </row>
    <row r="60">
      <c r="A60" s="14" t="inlineStr"/>
      <c r="B60" s="15" t="n"/>
      <c r="C60" s="16" t="inlineStr"/>
      <c r="D60" s="17" t="n"/>
      <c r="E60" s="18">
        <f>IF(B60="","",B60*D60)</f>
        <v/>
      </c>
    </row>
    <row r="61">
      <c r="A61" s="19" t="inlineStr">
        <is>
          <t>Irrigation Subtotal</t>
        </is>
      </c>
      <c r="B61" s="20" t="n"/>
      <c r="C61" s="20" t="n"/>
      <c r="D61" s="20" t="n"/>
      <c r="E61" s="21">
        <f>SUM(E53:E60)</f>
        <v/>
      </c>
    </row>
    <row r="63">
      <c r="A63" s="12" t="inlineStr">
        <is>
          <t>Lighting</t>
        </is>
      </c>
      <c r="B63" s="12" t="inlineStr">
        <is>
          <t>Qty</t>
        </is>
      </c>
      <c r="C63" s="12" t="inlineStr">
        <is>
          <t>Unit</t>
        </is>
      </c>
      <c r="D63" s="13" t="inlineStr">
        <is>
          <t>Unit Cost</t>
        </is>
      </c>
      <c r="E63" s="13" t="inlineStr">
        <is>
          <t>Total</t>
        </is>
      </c>
    </row>
    <row r="64">
      <c r="A64" s="14" t="inlineStr">
        <is>
          <t>Low-voltage LED path lights</t>
        </is>
      </c>
      <c r="B64" s="15" t="n">
        <v>6</v>
      </c>
      <c r="C64" s="16" t="inlineStr">
        <is>
          <t>each</t>
        </is>
      </c>
      <c r="D64" s="17" t="n">
        <v>65</v>
      </c>
      <c r="E64" s="18">
        <f>IF(B64="","",B64*D64)</f>
        <v/>
      </c>
    </row>
    <row r="65">
      <c r="A65" s="14" t="inlineStr">
        <is>
          <t>Transformer (150W)</t>
        </is>
      </c>
      <c r="B65" s="15" t="n">
        <v>1</v>
      </c>
      <c r="C65" s="16" t="inlineStr">
        <is>
          <t>each</t>
        </is>
      </c>
      <c r="D65" s="17" t="n">
        <v>225</v>
      </c>
      <c r="E65" s="18">
        <f>IF(B65="","",B65*D65)</f>
        <v/>
      </c>
    </row>
    <row r="66">
      <c r="A66" s="14" t="inlineStr">
        <is>
          <t>Wire and connectors</t>
        </is>
      </c>
      <c r="B66" s="15" t="n">
        <v>1</v>
      </c>
      <c r="C66" s="16" t="inlineStr">
        <is>
          <t>lot</t>
        </is>
      </c>
      <c r="D66" s="17" t="n">
        <v>100</v>
      </c>
      <c r="E66" s="18">
        <f>IF(B66="","",B66*D66)</f>
        <v/>
      </c>
    </row>
    <row r="67">
      <c r="A67" s="14" t="inlineStr"/>
      <c r="B67" s="15" t="n"/>
      <c r="C67" s="16" t="inlineStr"/>
      <c r="D67" s="17" t="n"/>
      <c r="E67" s="18">
        <f>IF(B67="","",B67*D67)</f>
        <v/>
      </c>
    </row>
    <row r="68">
      <c r="A68" s="14" t="inlineStr"/>
      <c r="B68" s="15" t="n"/>
      <c r="C68" s="16" t="inlineStr"/>
      <c r="D68" s="17" t="n"/>
      <c r="E68" s="18">
        <f>IF(B68="","",B68*D68)</f>
        <v/>
      </c>
    </row>
    <row r="69">
      <c r="A69" s="14" t="inlineStr"/>
      <c r="B69" s="15" t="n"/>
      <c r="C69" s="16" t="inlineStr"/>
      <c r="D69" s="17" t="n"/>
      <c r="E69" s="18">
        <f>IF(B69="","",B69*D69)</f>
        <v/>
      </c>
    </row>
    <row r="70">
      <c r="A70" s="19" t="inlineStr">
        <is>
          <t>Lighting Subtotal</t>
        </is>
      </c>
      <c r="B70" s="20" t="n"/>
      <c r="C70" s="20" t="n"/>
      <c r="D70" s="20" t="n"/>
      <c r="E70" s="21">
        <f>SUM(E64:E69)</f>
        <v/>
      </c>
    </row>
    <row r="72">
      <c r="A72" s="12" t="inlineStr">
        <is>
          <t>Labor</t>
        </is>
      </c>
      <c r="B72" s="12" t="inlineStr">
        <is>
          <t>Qty</t>
        </is>
      </c>
      <c r="C72" s="12" t="inlineStr">
        <is>
          <t>Unit</t>
        </is>
      </c>
      <c r="D72" s="13" t="inlineStr">
        <is>
          <t>Unit Cost</t>
        </is>
      </c>
      <c r="E72" s="13" t="inlineStr">
        <is>
          <t>Total</t>
        </is>
      </c>
    </row>
    <row r="73">
      <c r="A73" s="14" t="inlineStr">
        <is>
          <t>Landscape foreman</t>
        </is>
      </c>
      <c r="B73" s="15" t="n">
        <v>24</v>
      </c>
      <c r="C73" s="16" t="inlineStr">
        <is>
          <t>hours</t>
        </is>
      </c>
      <c r="D73" s="17" t="n">
        <v>55</v>
      </c>
      <c r="E73" s="18">
        <f>IF(B73="","",B73*D73)</f>
        <v/>
      </c>
    </row>
    <row r="74">
      <c r="A74" s="14" t="inlineStr">
        <is>
          <t>Landscaper</t>
        </is>
      </c>
      <c r="B74" s="15" t="n">
        <v>64</v>
      </c>
      <c r="C74" s="16" t="inlineStr">
        <is>
          <t>hours</t>
        </is>
      </c>
      <c r="D74" s="17" t="n">
        <v>38</v>
      </c>
      <c r="E74" s="18">
        <f>IF(B74="","",B74*D74)</f>
        <v/>
      </c>
    </row>
    <row r="75">
      <c r="A75" s="14" t="inlineStr">
        <is>
          <t>Irrigation technician</t>
        </is>
      </c>
      <c r="B75" s="15" t="n">
        <v>12</v>
      </c>
      <c r="C75" s="16" t="inlineStr">
        <is>
          <t>hours</t>
        </is>
      </c>
      <c r="D75" s="17" t="n">
        <v>58</v>
      </c>
      <c r="E75" s="18">
        <f>IF(B75="","",B75*D75)</f>
        <v/>
      </c>
    </row>
    <row r="76">
      <c r="A76" s="14" t="inlineStr"/>
      <c r="B76" s="15" t="n"/>
      <c r="C76" s="16" t="inlineStr"/>
      <c r="D76" s="17" t="n"/>
      <c r="E76" s="18">
        <f>IF(B76="","",B76*D76)</f>
        <v/>
      </c>
    </row>
    <row r="77">
      <c r="A77" s="14" t="inlineStr"/>
      <c r="B77" s="15" t="n"/>
      <c r="C77" s="16" t="inlineStr"/>
      <c r="D77" s="17" t="n"/>
      <c r="E77" s="18">
        <f>IF(B77="","",B77*D77)</f>
        <v/>
      </c>
    </row>
    <row r="78">
      <c r="A78" s="14" t="inlineStr"/>
      <c r="B78" s="15" t="n"/>
      <c r="C78" s="16" t="inlineStr"/>
      <c r="D78" s="17" t="n"/>
      <c r="E78" s="18">
        <f>IF(B78="","",B78*D78)</f>
        <v/>
      </c>
    </row>
    <row r="79">
      <c r="A79" s="19" t="inlineStr">
        <is>
          <t>Labor Subtotal</t>
        </is>
      </c>
      <c r="B79" s="20" t="n"/>
      <c r="C79" s="20" t="n"/>
      <c r="D79" s="20" t="n"/>
      <c r="E79" s="21">
        <f>SUM(E73:E78)</f>
        <v/>
      </c>
    </row>
    <row r="81">
      <c r="A81" s="12" t="inlineStr">
        <is>
          <t>Equipment and Other Costs</t>
        </is>
      </c>
      <c r="B81" s="12" t="inlineStr">
        <is>
          <t>Qty</t>
        </is>
      </c>
      <c r="C81" s="12" t="inlineStr">
        <is>
          <t>Unit</t>
        </is>
      </c>
      <c r="D81" s="13" t="inlineStr">
        <is>
          <t>Unit Cost</t>
        </is>
      </c>
      <c r="E81" s="13" t="inlineStr">
        <is>
          <t>Total</t>
        </is>
      </c>
    </row>
    <row r="82">
      <c r="A82" s="14" t="inlineStr">
        <is>
          <t>Skid steer with attachments</t>
        </is>
      </c>
      <c r="B82" s="15" t="n">
        <v>1</v>
      </c>
      <c r="C82" s="16" t="inlineStr">
        <is>
          <t>day</t>
        </is>
      </c>
      <c r="D82" s="17" t="n">
        <v>450</v>
      </c>
      <c r="E82" s="18">
        <f>IF(B82="","",B82*D82)</f>
        <v/>
      </c>
    </row>
    <row r="83">
      <c r="A83" s="14" t="inlineStr">
        <is>
          <t>Dump truck and hauling</t>
        </is>
      </c>
      <c r="B83" s="15" t="n">
        <v>3</v>
      </c>
      <c r="C83" s="16" t="inlineStr">
        <is>
          <t>load</t>
        </is>
      </c>
      <c r="D83" s="17" t="n">
        <v>225</v>
      </c>
      <c r="E83" s="18">
        <f>IF(B83="","",B83*D83)</f>
        <v/>
      </c>
    </row>
    <row r="84">
      <c r="A84" s="14" t="inlineStr">
        <is>
          <t>Material delivery fees</t>
        </is>
      </c>
      <c r="B84" s="15" t="n">
        <v>1</v>
      </c>
      <c r="C84" s="16" t="inlineStr">
        <is>
          <t>lot</t>
        </is>
      </c>
      <c r="D84" s="17" t="n">
        <v>350</v>
      </c>
      <c r="E84" s="18">
        <f>IF(B84="","",B84*D84)</f>
        <v/>
      </c>
    </row>
    <row r="85">
      <c r="A85" s="14" t="inlineStr"/>
      <c r="B85" s="15" t="n"/>
      <c r="C85" s="16" t="inlineStr"/>
      <c r="D85" s="17" t="n"/>
      <c r="E85" s="18">
        <f>IF(B85="","",B85*D85)</f>
        <v/>
      </c>
    </row>
    <row r="86">
      <c r="A86" s="14" t="inlineStr"/>
      <c r="B86" s="15" t="n"/>
      <c r="C86" s="16" t="inlineStr"/>
      <c r="D86" s="17" t="n"/>
      <c r="E86" s="18">
        <f>IF(B86="","",B86*D86)</f>
        <v/>
      </c>
    </row>
    <row r="87">
      <c r="A87" s="14" t="inlineStr"/>
      <c r="B87" s="15" t="n"/>
      <c r="C87" s="16" t="inlineStr"/>
      <c r="D87" s="17" t="n"/>
      <c r="E87" s="18">
        <f>IF(B87="","",B87*D87)</f>
        <v/>
      </c>
    </row>
    <row r="88">
      <c r="A88" s="19" t="inlineStr">
        <is>
          <t>Equipment and Other Costs Subtotal</t>
        </is>
      </c>
      <c r="B88" s="20" t="n"/>
      <c r="C88" s="20" t="n"/>
      <c r="D88" s="20" t="n"/>
      <c r="E88" s="21">
        <f>SUM(E82:E87)</f>
        <v/>
      </c>
    </row>
    <row r="90">
      <c r="A90" s="22" t="inlineStr">
        <is>
          <t>Summary</t>
        </is>
      </c>
    </row>
    <row r="91">
      <c r="A91" s="23" t="inlineStr">
        <is>
          <t>Site Preparation</t>
        </is>
      </c>
      <c r="E91" s="24">
        <f>E20</f>
        <v/>
      </c>
    </row>
    <row r="92">
      <c r="A92" s="23" t="inlineStr">
        <is>
          <t>Lawn</t>
        </is>
      </c>
      <c r="E92" s="24">
        <f>E29</f>
        <v/>
      </c>
    </row>
    <row r="93">
      <c r="A93" s="23" t="inlineStr">
        <is>
          <t>Plants</t>
        </is>
      </c>
      <c r="E93" s="24">
        <f>E41</f>
        <v/>
      </c>
    </row>
    <row r="94">
      <c r="A94" s="23" t="inlineStr">
        <is>
          <t>Mulch and Edging</t>
        </is>
      </c>
      <c r="E94" s="24">
        <f>E50</f>
        <v/>
      </c>
    </row>
    <row r="95">
      <c r="A95" s="23" t="inlineStr">
        <is>
          <t>Irrigation</t>
        </is>
      </c>
      <c r="E95" s="24">
        <f>E61</f>
        <v/>
      </c>
    </row>
    <row r="96">
      <c r="A96" s="23" t="inlineStr">
        <is>
          <t>Lighting</t>
        </is>
      </c>
      <c r="E96" s="24">
        <f>E70</f>
        <v/>
      </c>
    </row>
    <row r="97">
      <c r="A97" s="23" t="inlineStr">
        <is>
          <t>Labor</t>
        </is>
      </c>
      <c r="E97" s="24">
        <f>E79</f>
        <v/>
      </c>
    </row>
    <row r="98">
      <c r="A98" s="23" t="inlineStr">
        <is>
          <t>Equipment and Other Costs</t>
        </is>
      </c>
      <c r="E98" s="24">
        <f>E88</f>
        <v/>
      </c>
    </row>
    <row r="99">
      <c r="A99" s="7" t="inlineStr">
        <is>
          <t>Direct Cost Subtotal</t>
        </is>
      </c>
      <c r="E99" s="25">
        <f>E20+E29+E41+E50+E61+E70+E79+E88</f>
        <v/>
      </c>
    </row>
    <row r="100">
      <c r="A100" s="23" t="inlineStr">
        <is>
          <t>Overhead</t>
        </is>
      </c>
      <c r="D100" s="26" t="n">
        <v>0.15</v>
      </c>
      <c r="E100" s="24">
        <f>E99*D100</f>
        <v/>
      </c>
    </row>
    <row r="101">
      <c r="A101" s="23" t="inlineStr">
        <is>
          <t>Profit (on direct cost + overhead)</t>
        </is>
      </c>
      <c r="D101" s="26" t="n">
        <v>0.12</v>
      </c>
      <c r="E101" s="24">
        <f>(E99+E100)*D101</f>
        <v/>
      </c>
    </row>
    <row r="102">
      <c r="A102" s="27" t="inlineStr">
        <is>
          <t>TOTAL ESTIMATE</t>
        </is>
      </c>
      <c r="B102" s="28" t="n"/>
      <c r="C102" s="28" t="n"/>
      <c r="D102" s="28" t="n"/>
      <c r="E102" s="29">
        <f>E99+E100+E101</f>
        <v/>
      </c>
    </row>
    <row r="104">
      <c r="A104" s="7" t="inlineStr">
        <is>
          <t>Scope of work</t>
        </is>
      </c>
    </row>
    <row r="105" ht="15" customHeight="1">
      <c r="A105" s="30" t="inlineStr">
        <is>
          <t>[Describe the work included in this estimate.]</t>
        </is>
      </c>
    </row>
    <row r="107">
      <c r="A107" s="7" t="inlineStr">
        <is>
          <t>Exclusions</t>
        </is>
      </c>
    </row>
    <row r="108" ht="30" customHeight="1">
      <c r="A108" s="30" t="inlineStr">
        <is>
          <t>[List anything not included, such as permits, repairs to hidden conditions, or work by others.]</t>
        </is>
      </c>
    </row>
    <row r="110">
      <c r="A110" s="7" t="inlineStr">
        <is>
          <t>Timeline</t>
        </is>
      </c>
    </row>
    <row r="111" ht="15" customHeight="1">
      <c r="A111" s="30" t="inlineStr">
        <is>
          <t>Estimated [X] working days from start, weather and inspections permitting.</t>
        </is>
      </c>
    </row>
    <row r="113">
      <c r="A113" s="7" t="inlineStr">
        <is>
          <t>Payment terms</t>
        </is>
      </c>
    </row>
    <row r="114" ht="15" customHeight="1">
      <c r="A114" s="30" t="inlineStr">
        <is>
          <t>50% deposit at scheduling, 50% due at completion.</t>
        </is>
      </c>
    </row>
    <row r="116">
      <c r="A116" s="7" t="inlineStr">
        <is>
          <t>Warranty</t>
        </is>
      </c>
    </row>
    <row r="117" ht="15" customHeight="1">
      <c r="A117" s="30" t="inlineStr">
        <is>
          <t>1-year workmanship warranty. Manufacturer warranties apply to materials.</t>
        </is>
      </c>
    </row>
    <row r="119">
      <c r="A119" s="7" t="inlineStr">
        <is>
          <t>License and insurance</t>
        </is>
      </c>
    </row>
    <row r="120" ht="15" customHeight="1">
      <c r="A120" s="30" t="inlineStr">
        <is>
          <t>License #[number]. Insured by [carrier], policy #[number].</t>
        </is>
      </c>
    </row>
    <row r="122">
      <c r="A122" s="23" t="inlineStr">
        <is>
          <t>Customer signature: ______________________________</t>
        </is>
      </c>
      <c r="D122" s="23" t="inlineStr">
        <is>
          <t>Date: ____________</t>
        </is>
      </c>
    </row>
    <row r="124">
      <c r="A124" s="31" t="inlineStr">
        <is>
          <t>Template by Projul · projul.com</t>
        </is>
      </c>
    </row>
  </sheetData>
  <mergeCells count="8">
    <mergeCell ref="A105:E105"/>
    <mergeCell ref="A114:E114"/>
    <mergeCell ref="A10:E10"/>
    <mergeCell ref="A108:E108"/>
    <mergeCell ref="A1:E1"/>
    <mergeCell ref="A117:E117"/>
    <mergeCell ref="A111:E111"/>
    <mergeCell ref="A120:E120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Landscaping Estimate: Hardscape and Patio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a 500 sq ft paver patio with a 150 sq ft walkway, a small retaining wall, gas fire pit, low-voltage lighting, and finishing plantings. Adjust quantities and pricing for your specific job.</t>
        </is>
      </c>
    </row>
    <row r="12">
      <c r="A12" s="12" t="inlineStr">
        <is>
          <t>Design and Permits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Landscape design (scaled plan)</t>
        </is>
      </c>
      <c r="B13" s="15" t="n">
        <v>1</v>
      </c>
      <c r="C13" s="16" t="inlineStr">
        <is>
          <t>lot</t>
        </is>
      </c>
      <c r="D13" s="17" t="n">
        <v>1200</v>
      </c>
      <c r="E13" s="18">
        <f>IF(B13="","",B13*D13)</f>
        <v/>
      </c>
    </row>
    <row r="14">
      <c r="A14" s="14" t="inlineStr">
        <is>
          <t>Building permit (patio, wall, and gas line)</t>
        </is>
      </c>
      <c r="B14" s="15" t="n">
        <v>1</v>
      </c>
      <c r="C14" s="16" t="inlineStr">
        <is>
          <t>lot</t>
        </is>
      </c>
      <c r="D14" s="17" t="n">
        <v>500</v>
      </c>
      <c r="E14" s="18">
        <f>IF(B14="","",B14*D14)</f>
        <v/>
      </c>
    </row>
    <row r="15">
      <c r="A15" s="14" t="inlineStr">
        <is>
          <t>Utility locate and marking</t>
        </is>
      </c>
      <c r="B15" s="15" t="n">
        <v>1</v>
      </c>
      <c r="C15" s="16" t="inlineStr">
        <is>
          <t>lot</t>
        </is>
      </c>
      <c r="D15" s="17" t="n">
        <v>150</v>
      </c>
      <c r="E15" s="18">
        <f>IF(B15="","",B15*D15)</f>
        <v/>
      </c>
    </row>
    <row r="16">
      <c r="A16" s="14" t="inlineStr"/>
      <c r="B16" s="15" t="n"/>
      <c r="C16" s="16" t="inlineStr"/>
      <c r="D16" s="17" t="n"/>
      <c r="E16" s="18">
        <f>IF(B16="","",B16*D16)</f>
        <v/>
      </c>
    </row>
    <row r="17">
      <c r="A17" s="14" t="inlineStr"/>
      <c r="B17" s="15" t="n"/>
      <c r="C17" s="16" t="inlineStr"/>
      <c r="D17" s="17" t="n"/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9" t="inlineStr">
        <is>
          <t>Design and Permits Subtotal</t>
        </is>
      </c>
      <c r="B19" s="20" t="n"/>
      <c r="C19" s="20" t="n"/>
      <c r="D19" s="20" t="n"/>
      <c r="E19" s="21">
        <f>SUM(E13:E18)</f>
        <v/>
      </c>
    </row>
    <row r="21">
      <c r="A21" s="12" t="inlineStr">
        <is>
          <t>Excavation and Base Prep</t>
        </is>
      </c>
      <c r="B21" s="12" t="inlineStr">
        <is>
          <t>Qty</t>
        </is>
      </c>
      <c r="C21" s="12" t="inlineStr">
        <is>
          <t>Unit</t>
        </is>
      </c>
      <c r="D21" s="13" t="inlineStr">
        <is>
          <t>Unit Cost</t>
        </is>
      </c>
      <c r="E21" s="13" t="inlineStr">
        <is>
          <t>Total</t>
        </is>
      </c>
    </row>
    <row r="22">
      <c r="A22" s="14" t="inlineStr">
        <is>
          <t>Excavation (patio area, 8 in deep)</t>
        </is>
      </c>
      <c r="B22" s="15" t="n">
        <v>500</v>
      </c>
      <c r="C22" s="16" t="inlineStr">
        <is>
          <t>sq ft</t>
        </is>
      </c>
      <c r="D22" s="17" t="n">
        <v>1.25</v>
      </c>
      <c r="E22" s="18">
        <f>IF(B22="","",B22*D22)</f>
        <v/>
      </c>
    </row>
    <row r="23">
      <c r="A23" s="14" t="inlineStr">
        <is>
          <t>Excavation (walkway, 8 in deep)</t>
        </is>
      </c>
      <c r="B23" s="15" t="n">
        <v>150</v>
      </c>
      <c r="C23" s="16" t="inlineStr">
        <is>
          <t>sq ft</t>
        </is>
      </c>
      <c r="D23" s="17" t="n">
        <v>1.25</v>
      </c>
      <c r="E23" s="18">
        <f>IF(B23="","",B23*D23)</f>
        <v/>
      </c>
    </row>
    <row r="24">
      <c r="A24" s="14" t="inlineStr">
        <is>
          <t>Haul off excess soil</t>
        </is>
      </c>
      <c r="B24" s="15" t="n">
        <v>15</v>
      </c>
      <c r="C24" s="16" t="inlineStr">
        <is>
          <t>cu yd</t>
        </is>
      </c>
      <c r="D24" s="17" t="n">
        <v>55</v>
      </c>
      <c r="E24" s="18">
        <f>IF(B24="","",B24*D24)</f>
        <v/>
      </c>
    </row>
    <row r="25">
      <c r="A25" s="14" t="inlineStr">
        <is>
          <t>Geotextile fabric</t>
        </is>
      </c>
      <c r="B25" s="15" t="n">
        <v>650</v>
      </c>
      <c r="C25" s="16" t="inlineStr">
        <is>
          <t>sq ft</t>
        </is>
      </c>
      <c r="D25" s="17" t="n">
        <v>0.25</v>
      </c>
      <c r="E25" s="18">
        <f>IF(B25="","",B25*D25)</f>
        <v/>
      </c>
    </row>
    <row r="26">
      <c r="A26" s="14" t="inlineStr">
        <is>
          <t>Compacted gravel base (6 in Class 5)</t>
        </is>
      </c>
      <c r="B26" s="15" t="n">
        <v>650</v>
      </c>
      <c r="C26" s="16" t="inlineStr">
        <is>
          <t>sq ft</t>
        </is>
      </c>
      <c r="D26" s="17" t="n">
        <v>1.75</v>
      </c>
      <c r="E26" s="18">
        <f>IF(B26="","",B26*D26)</f>
        <v/>
      </c>
    </row>
    <row r="27">
      <c r="A27" s="14" t="inlineStr">
        <is>
          <t>Sand setting bed (1 in)</t>
        </is>
      </c>
      <c r="B27" s="15" t="n">
        <v>650</v>
      </c>
      <c r="C27" s="16" t="inlineStr">
        <is>
          <t>sq ft</t>
        </is>
      </c>
      <c r="D27" s="17" t="n">
        <v>0.65</v>
      </c>
      <c r="E27" s="18">
        <f>IF(B27="","",B27*D27)</f>
        <v/>
      </c>
    </row>
    <row r="28">
      <c r="A28" s="14" t="inlineStr"/>
      <c r="B28" s="15" t="n"/>
      <c r="C28" s="16" t="inlineStr"/>
      <c r="D28" s="17" t="n"/>
      <c r="E28" s="18">
        <f>IF(B28="","",B28*D28)</f>
        <v/>
      </c>
    </row>
    <row r="29">
      <c r="A29" s="14" t="inlineStr"/>
      <c r="B29" s="15" t="n"/>
      <c r="C29" s="16" t="inlineStr"/>
      <c r="D29" s="17" t="n"/>
      <c r="E29" s="18">
        <f>IF(B29="","",B29*D29)</f>
        <v/>
      </c>
    </row>
    <row r="30">
      <c r="A30" s="14" t="inlineStr"/>
      <c r="B30" s="15" t="n"/>
      <c r="C30" s="16" t="inlineStr"/>
      <c r="D30" s="17" t="n"/>
      <c r="E30" s="18">
        <f>IF(B30="","",B30*D30)</f>
        <v/>
      </c>
    </row>
    <row r="31">
      <c r="A31" s="19" t="inlineStr">
        <is>
          <t>Excavation and Base Prep Subtotal</t>
        </is>
      </c>
      <c r="B31" s="20" t="n"/>
      <c r="C31" s="20" t="n"/>
      <c r="D31" s="20" t="n"/>
      <c r="E31" s="21">
        <f>SUM(E22:E30)</f>
        <v/>
      </c>
    </row>
    <row r="33">
      <c r="A33" s="12" t="inlineStr">
        <is>
          <t>Paver Patio</t>
        </is>
      </c>
      <c r="B33" s="12" t="inlineStr">
        <is>
          <t>Qty</t>
        </is>
      </c>
      <c r="C33" s="12" t="inlineStr">
        <is>
          <t>Unit</t>
        </is>
      </c>
      <c r="D33" s="13" t="inlineStr">
        <is>
          <t>Unit Cost</t>
        </is>
      </c>
      <c r="E33" s="13" t="inlineStr">
        <is>
          <t>Total</t>
        </is>
      </c>
    </row>
    <row r="34">
      <c r="A34" s="14" t="inlineStr">
        <is>
          <t>Interlocking pavers (standard rectangle)</t>
        </is>
      </c>
      <c r="B34" s="15" t="n">
        <v>500</v>
      </c>
      <c r="C34" s="16" t="inlineStr">
        <is>
          <t>sq ft</t>
        </is>
      </c>
      <c r="D34" s="17" t="n">
        <v>5.5</v>
      </c>
      <c r="E34" s="18">
        <f>IF(B34="","",B34*D34)</f>
        <v/>
      </c>
    </row>
    <row r="35">
      <c r="A35" s="14" t="inlineStr">
        <is>
          <t>Paver installation (herringbone pattern)</t>
        </is>
      </c>
      <c r="B35" s="15" t="n">
        <v>500</v>
      </c>
      <c r="C35" s="16" t="inlineStr">
        <is>
          <t>sq ft</t>
        </is>
      </c>
      <c r="D35" s="17" t="n">
        <v>4.5</v>
      </c>
      <c r="E35" s="18">
        <f>IF(B35="","",B35*D35)</f>
        <v/>
      </c>
    </row>
    <row r="36">
      <c r="A36" s="14" t="inlineStr">
        <is>
          <t>Soldier course border</t>
        </is>
      </c>
      <c r="B36" s="15" t="n">
        <v>90</v>
      </c>
      <c r="C36" s="16" t="inlineStr">
        <is>
          <t>lin ft</t>
        </is>
      </c>
      <c r="D36" s="17" t="n">
        <v>6.5</v>
      </c>
      <c r="E36" s="18">
        <f>IF(B36="","",B36*D36)</f>
        <v/>
      </c>
    </row>
    <row r="37">
      <c r="A37" s="14" t="inlineStr">
        <is>
          <t>Polymeric sand (joint fill)</t>
        </is>
      </c>
      <c r="B37" s="15" t="n">
        <v>500</v>
      </c>
      <c r="C37" s="16" t="inlineStr">
        <is>
          <t>sq ft</t>
        </is>
      </c>
      <c r="D37" s="17" t="n">
        <v>0.65</v>
      </c>
      <c r="E37" s="18">
        <f>IF(B37="","",B37*D37)</f>
        <v/>
      </c>
    </row>
    <row r="38">
      <c r="A38" s="14" t="inlineStr">
        <is>
          <t>Paver sealer (2 coats)</t>
        </is>
      </c>
      <c r="B38" s="15" t="n">
        <v>500</v>
      </c>
      <c r="C38" s="16" t="inlineStr">
        <is>
          <t>sq ft</t>
        </is>
      </c>
      <c r="D38" s="17" t="n">
        <v>0.55</v>
      </c>
      <c r="E38" s="18">
        <f>IF(B38="","",B38*D38)</f>
        <v/>
      </c>
    </row>
    <row r="39">
      <c r="A39" s="14" t="inlineStr"/>
      <c r="B39" s="15" t="n"/>
      <c r="C39" s="16" t="inlineStr"/>
      <c r="D39" s="17" t="n"/>
      <c r="E39" s="18">
        <f>IF(B39="","",B39*D39)</f>
        <v/>
      </c>
    </row>
    <row r="40">
      <c r="A40" s="14" t="inlineStr"/>
      <c r="B40" s="15" t="n"/>
      <c r="C40" s="16" t="inlineStr"/>
      <c r="D40" s="17" t="n"/>
      <c r="E40" s="18">
        <f>IF(B40="","",B40*D40)</f>
        <v/>
      </c>
    </row>
    <row r="41">
      <c r="A41" s="14" t="inlineStr"/>
      <c r="B41" s="15" t="n"/>
      <c r="C41" s="16" t="inlineStr"/>
      <c r="D41" s="17" t="n"/>
      <c r="E41" s="18">
        <f>IF(B41="","",B41*D41)</f>
        <v/>
      </c>
    </row>
    <row r="42">
      <c r="A42" s="19" t="inlineStr">
        <is>
          <t>Paver Patio Subtotal</t>
        </is>
      </c>
      <c r="B42" s="20" t="n"/>
      <c r="C42" s="20" t="n"/>
      <c r="D42" s="20" t="n"/>
      <c r="E42" s="21">
        <f>SUM(E34:E41)</f>
        <v/>
      </c>
    </row>
    <row r="44">
      <c r="A44" s="12" t="inlineStr">
        <is>
          <t>Walkways</t>
        </is>
      </c>
      <c r="B44" s="12" t="inlineStr">
        <is>
          <t>Qty</t>
        </is>
      </c>
      <c r="C44" s="12" t="inlineStr">
        <is>
          <t>Unit</t>
        </is>
      </c>
      <c r="D44" s="13" t="inlineStr">
        <is>
          <t>Unit Cost</t>
        </is>
      </c>
      <c r="E44" s="13" t="inlineStr">
        <is>
          <t>Total</t>
        </is>
      </c>
    </row>
    <row r="45">
      <c r="A45" s="14" t="inlineStr">
        <is>
          <t>Paver walkway (4 ft wide)</t>
        </is>
      </c>
      <c r="B45" s="15" t="n">
        <v>150</v>
      </c>
      <c r="C45" s="16" t="inlineStr">
        <is>
          <t>sq ft</t>
        </is>
      </c>
      <c r="D45" s="17" t="n">
        <v>5.5</v>
      </c>
      <c r="E45" s="18">
        <f>IF(B45="","",B45*D45)</f>
        <v/>
      </c>
    </row>
    <row r="46">
      <c r="A46" s="14" t="inlineStr">
        <is>
          <t>Walkway installation</t>
        </is>
      </c>
      <c r="B46" s="15" t="n">
        <v>150</v>
      </c>
      <c r="C46" s="16" t="inlineStr">
        <is>
          <t>sq ft</t>
        </is>
      </c>
      <c r="D46" s="17" t="n">
        <v>4.5</v>
      </c>
      <c r="E46" s="18">
        <f>IF(B46="","",B46*D46)</f>
        <v/>
      </c>
    </row>
    <row r="47">
      <c r="A47" s="14" t="inlineStr">
        <is>
          <t>Step treads (natural stone, 6 in rise)</t>
        </is>
      </c>
      <c r="B47" s="15" t="n">
        <v>3</v>
      </c>
      <c r="C47" s="16" t="inlineStr">
        <is>
          <t>each</t>
        </is>
      </c>
      <c r="D47" s="17" t="n">
        <v>145</v>
      </c>
      <c r="E47" s="18">
        <f>IF(B47="","",B47*D47)</f>
        <v/>
      </c>
    </row>
    <row r="48">
      <c r="A48" s="14" t="inlineStr">
        <is>
          <t>Step risers and cheek walls</t>
        </is>
      </c>
      <c r="B48" s="15" t="n">
        <v>3</v>
      </c>
      <c r="C48" s="16" t="inlineStr">
        <is>
          <t>each</t>
        </is>
      </c>
      <c r="D48" s="17" t="n">
        <v>185</v>
      </c>
      <c r="E48" s="18">
        <f>IF(B48="","",B48*D48)</f>
        <v/>
      </c>
    </row>
    <row r="49">
      <c r="A49" s="14" t="inlineStr"/>
      <c r="B49" s="15" t="n"/>
      <c r="C49" s="16" t="inlineStr"/>
      <c r="D49" s="17" t="n"/>
      <c r="E49" s="18">
        <f>IF(B49="","",B49*D49)</f>
        <v/>
      </c>
    </row>
    <row r="50">
      <c r="A50" s="14" t="inlineStr"/>
      <c r="B50" s="15" t="n"/>
      <c r="C50" s="16" t="inlineStr"/>
      <c r="D50" s="17" t="n"/>
      <c r="E50" s="18">
        <f>IF(B50="","",B50*D50)</f>
        <v/>
      </c>
    </row>
    <row r="51">
      <c r="A51" s="14" t="inlineStr"/>
      <c r="B51" s="15" t="n"/>
      <c r="C51" s="16" t="inlineStr"/>
      <c r="D51" s="17" t="n"/>
      <c r="E51" s="18">
        <f>IF(B51="","",B51*D51)</f>
        <v/>
      </c>
    </row>
    <row r="52">
      <c r="A52" s="19" t="inlineStr">
        <is>
          <t>Walkways Subtotal</t>
        </is>
      </c>
      <c r="B52" s="20" t="n"/>
      <c r="C52" s="20" t="n"/>
      <c r="D52" s="20" t="n"/>
      <c r="E52" s="21">
        <f>SUM(E45:E51)</f>
        <v/>
      </c>
    </row>
    <row r="54">
      <c r="A54" s="12" t="inlineStr">
        <is>
          <t>Retaining Wall</t>
        </is>
      </c>
      <c r="B54" s="12" t="inlineStr">
        <is>
          <t>Qty</t>
        </is>
      </c>
      <c r="C54" s="12" t="inlineStr">
        <is>
          <t>Unit</t>
        </is>
      </c>
      <c r="D54" s="13" t="inlineStr">
        <is>
          <t>Unit Cost</t>
        </is>
      </c>
      <c r="E54" s="13" t="inlineStr">
        <is>
          <t>Total</t>
        </is>
      </c>
    </row>
    <row r="55">
      <c r="A55" s="14" t="inlineStr">
        <is>
          <t>Retaining wall block (segmental, face area)</t>
        </is>
      </c>
      <c r="B55" s="15" t="n">
        <v>120</v>
      </c>
      <c r="C55" s="16" t="inlineStr">
        <is>
          <t>sq ft</t>
        </is>
      </c>
      <c r="D55" s="17" t="n">
        <v>18</v>
      </c>
      <c r="E55" s="18">
        <f>IF(B55="","",B55*D55)</f>
        <v/>
      </c>
    </row>
    <row r="56">
      <c r="A56" s="14" t="inlineStr">
        <is>
          <t>Wall base course (buried, compacted)</t>
        </is>
      </c>
      <c r="B56" s="15" t="n">
        <v>30</v>
      </c>
      <c r="C56" s="16" t="inlineStr">
        <is>
          <t>lin ft</t>
        </is>
      </c>
      <c r="D56" s="17" t="n">
        <v>12</v>
      </c>
      <c r="E56" s="18">
        <f>IF(B56="","",B56*D56)</f>
        <v/>
      </c>
    </row>
    <row r="57">
      <c r="A57" s="14" t="inlineStr">
        <is>
          <t>Drainage gravel (behind wall)</t>
        </is>
      </c>
      <c r="B57" s="15" t="n">
        <v>4</v>
      </c>
      <c r="C57" s="16" t="inlineStr">
        <is>
          <t>cu yd</t>
        </is>
      </c>
      <c r="D57" s="17" t="n">
        <v>55</v>
      </c>
      <c r="E57" s="18">
        <f>IF(B57="","",B57*D57)</f>
        <v/>
      </c>
    </row>
    <row r="58">
      <c r="A58" s="14" t="inlineStr">
        <is>
          <t>Perforated drain pipe (4 in)</t>
        </is>
      </c>
      <c r="B58" s="15" t="n">
        <v>30</v>
      </c>
      <c r="C58" s="16" t="inlineStr">
        <is>
          <t>lin ft</t>
        </is>
      </c>
      <c r="D58" s="17" t="n">
        <v>4.5</v>
      </c>
      <c r="E58" s="18">
        <f>IF(B58="","",B58*D58)</f>
        <v/>
      </c>
    </row>
    <row r="59">
      <c r="A59" s="14" t="inlineStr">
        <is>
          <t>Geogrid reinforcement</t>
        </is>
      </c>
      <c r="B59" s="15" t="n">
        <v>30</v>
      </c>
      <c r="C59" s="16" t="inlineStr">
        <is>
          <t>lin ft</t>
        </is>
      </c>
      <c r="D59" s="17" t="n">
        <v>3.5</v>
      </c>
      <c r="E59" s="18">
        <f>IF(B59="","",B59*D59)</f>
        <v/>
      </c>
    </row>
    <row r="60">
      <c r="A60" s="14" t="inlineStr">
        <is>
          <t>Cap block (adhesive set)</t>
        </is>
      </c>
      <c r="B60" s="15" t="n">
        <v>30</v>
      </c>
      <c r="C60" s="16" t="inlineStr">
        <is>
          <t>lin ft</t>
        </is>
      </c>
      <c r="D60" s="17" t="n">
        <v>12.5</v>
      </c>
      <c r="E60" s="18">
        <f>IF(B60="","",B60*D60)</f>
        <v/>
      </c>
    </row>
    <row r="61">
      <c r="A61" s="14" t="inlineStr"/>
      <c r="B61" s="15" t="n"/>
      <c r="C61" s="16" t="inlineStr"/>
      <c r="D61" s="17" t="n"/>
      <c r="E61" s="18">
        <f>IF(B61="","",B61*D61)</f>
        <v/>
      </c>
    </row>
    <row r="62">
      <c r="A62" s="14" t="inlineStr"/>
      <c r="B62" s="15" t="n"/>
      <c r="C62" s="16" t="inlineStr"/>
      <c r="D62" s="17" t="n"/>
      <c r="E62" s="18">
        <f>IF(B62="","",B62*D62)</f>
        <v/>
      </c>
    </row>
    <row r="63">
      <c r="A63" s="14" t="inlineStr"/>
      <c r="B63" s="15" t="n"/>
      <c r="C63" s="16" t="inlineStr"/>
      <c r="D63" s="17" t="n"/>
      <c r="E63" s="18">
        <f>IF(B63="","",B63*D63)</f>
        <v/>
      </c>
    </row>
    <row r="64">
      <c r="A64" s="19" t="inlineStr">
        <is>
          <t>Retaining Wall Subtotal</t>
        </is>
      </c>
      <c r="B64" s="20" t="n"/>
      <c r="C64" s="20" t="n"/>
      <c r="D64" s="20" t="n"/>
      <c r="E64" s="21">
        <f>SUM(E55:E63)</f>
        <v/>
      </c>
    </row>
    <row r="66">
      <c r="A66" s="12" t="inlineStr">
        <is>
          <t>Gas Fire Pit</t>
        </is>
      </c>
      <c r="B66" s="12" t="inlineStr">
        <is>
          <t>Qty</t>
        </is>
      </c>
      <c r="C66" s="12" t="inlineStr">
        <is>
          <t>Unit</t>
        </is>
      </c>
      <c r="D66" s="13" t="inlineStr">
        <is>
          <t>Unit Cost</t>
        </is>
      </c>
      <c r="E66" s="13" t="inlineStr">
        <is>
          <t>Total</t>
        </is>
      </c>
    </row>
    <row r="67">
      <c r="A67" s="14" t="inlineStr">
        <is>
          <t>Gas fire pit kit (42 in round, natural gas)</t>
        </is>
      </c>
      <c r="B67" s="15" t="n">
        <v>1</v>
      </c>
      <c r="C67" s="16" t="inlineStr">
        <is>
          <t>each</t>
        </is>
      </c>
      <c r="D67" s="17" t="n">
        <v>1200</v>
      </c>
      <c r="E67" s="18">
        <f>IF(B67="","",B67*D67)</f>
        <v/>
      </c>
    </row>
    <row r="68">
      <c r="A68" s="14" t="inlineStr">
        <is>
          <t>Fire pit stone veneer surround</t>
        </is>
      </c>
      <c r="B68" s="15" t="n">
        <v>1</v>
      </c>
      <c r="C68" s="16" t="inlineStr">
        <is>
          <t>lot</t>
        </is>
      </c>
      <c r="D68" s="17" t="n">
        <v>850</v>
      </c>
      <c r="E68" s="18">
        <f>IF(B68="","",B68*D68)</f>
        <v/>
      </c>
    </row>
    <row r="69">
      <c r="A69" s="14" t="inlineStr">
        <is>
          <t>Gas line run (from house)</t>
        </is>
      </c>
      <c r="B69" s="15" t="n">
        <v>30</v>
      </c>
      <c r="C69" s="16" t="inlineStr">
        <is>
          <t>lin ft</t>
        </is>
      </c>
      <c r="D69" s="17" t="n">
        <v>18</v>
      </c>
      <c r="E69" s="18">
        <f>IF(B69="","",B69*D69)</f>
        <v/>
      </c>
    </row>
    <row r="70">
      <c r="A70" s="14" t="inlineStr">
        <is>
          <t>Cap stone (fire pit)</t>
        </is>
      </c>
      <c r="B70" s="15" t="n">
        <v>1</v>
      </c>
      <c r="C70" s="16" t="inlineStr">
        <is>
          <t>lot</t>
        </is>
      </c>
      <c r="D70" s="17" t="n">
        <v>350</v>
      </c>
      <c r="E70" s="18">
        <f>IF(B70="","",B70*D70)</f>
        <v/>
      </c>
    </row>
    <row r="71">
      <c r="A71" s="14" t="inlineStr"/>
      <c r="B71" s="15" t="n"/>
      <c r="C71" s="16" t="inlineStr"/>
      <c r="D71" s="17" t="n"/>
      <c r="E71" s="18">
        <f>IF(B71="","",B71*D71)</f>
        <v/>
      </c>
    </row>
    <row r="72">
      <c r="A72" s="14" t="inlineStr"/>
      <c r="B72" s="15" t="n"/>
      <c r="C72" s="16" t="inlineStr"/>
      <c r="D72" s="17" t="n"/>
      <c r="E72" s="18">
        <f>IF(B72="","",B72*D72)</f>
        <v/>
      </c>
    </row>
    <row r="73">
      <c r="A73" s="14" t="inlineStr"/>
      <c r="B73" s="15" t="n"/>
      <c r="C73" s="16" t="inlineStr"/>
      <c r="D73" s="17" t="n"/>
      <c r="E73" s="18">
        <f>IF(B73="","",B73*D73)</f>
        <v/>
      </c>
    </row>
    <row r="74">
      <c r="A74" s="19" t="inlineStr">
        <is>
          <t>Gas Fire Pit Subtotal</t>
        </is>
      </c>
      <c r="B74" s="20" t="n"/>
      <c r="C74" s="20" t="n"/>
      <c r="D74" s="20" t="n"/>
      <c r="E74" s="21">
        <f>SUM(E67:E73)</f>
        <v/>
      </c>
    </row>
    <row r="76">
      <c r="A76" s="12" t="inlineStr">
        <is>
          <t>Outdoor Lighting</t>
        </is>
      </c>
      <c r="B76" s="12" t="inlineStr">
        <is>
          <t>Qty</t>
        </is>
      </c>
      <c r="C76" s="12" t="inlineStr">
        <is>
          <t>Unit</t>
        </is>
      </c>
      <c r="D76" s="13" t="inlineStr">
        <is>
          <t>Unit Cost</t>
        </is>
      </c>
      <c r="E76" s="13" t="inlineStr">
        <is>
          <t>Total</t>
        </is>
      </c>
    </row>
    <row r="77">
      <c r="A77" s="14" t="inlineStr">
        <is>
          <t>Low-voltage LED path lights</t>
        </is>
      </c>
      <c r="B77" s="15" t="n">
        <v>8</v>
      </c>
      <c r="C77" s="16" t="inlineStr">
        <is>
          <t>each</t>
        </is>
      </c>
      <c r="D77" s="17" t="n">
        <v>65</v>
      </c>
      <c r="E77" s="18">
        <f>IF(B77="","",B77*D77)</f>
        <v/>
      </c>
    </row>
    <row r="78">
      <c r="A78" s="14" t="inlineStr">
        <is>
          <t>Low-voltage LED uplights (tree and wall wash)</t>
        </is>
      </c>
      <c r="B78" s="15" t="n">
        <v>4</v>
      </c>
      <c r="C78" s="16" t="inlineStr">
        <is>
          <t>each</t>
        </is>
      </c>
      <c r="D78" s="17" t="n">
        <v>85</v>
      </c>
      <c r="E78" s="18">
        <f>IF(B78="","",B78*D78)</f>
        <v/>
      </c>
    </row>
    <row r="79">
      <c r="A79" s="14" t="inlineStr">
        <is>
          <t>Transformer (300W)</t>
        </is>
      </c>
      <c r="B79" s="15" t="n">
        <v>1</v>
      </c>
      <c r="C79" s="16" t="inlineStr">
        <is>
          <t>each</t>
        </is>
      </c>
      <c r="D79" s="17" t="n">
        <v>225</v>
      </c>
      <c r="E79" s="18">
        <f>IF(B79="","",B79*D79)</f>
        <v/>
      </c>
    </row>
    <row r="80">
      <c r="A80" s="14" t="inlineStr">
        <is>
          <t>Wire and connectors</t>
        </is>
      </c>
      <c r="B80" s="15" t="n">
        <v>1</v>
      </c>
      <c r="C80" s="16" t="inlineStr">
        <is>
          <t>lot</t>
        </is>
      </c>
      <c r="D80" s="17" t="n">
        <v>150</v>
      </c>
      <c r="E80" s="18">
        <f>IF(B80="","",B80*D80)</f>
        <v/>
      </c>
    </row>
    <row r="81">
      <c r="A81" s="14" t="inlineStr"/>
      <c r="B81" s="15" t="n"/>
      <c r="C81" s="16" t="inlineStr"/>
      <c r="D81" s="17" t="n"/>
      <c r="E81" s="18">
        <f>IF(B81="","",B81*D81)</f>
        <v/>
      </c>
    </row>
    <row r="82">
      <c r="A82" s="14" t="inlineStr"/>
      <c r="B82" s="15" t="n"/>
      <c r="C82" s="16" t="inlineStr"/>
      <c r="D82" s="17" t="n"/>
      <c r="E82" s="18">
        <f>IF(B82="","",B82*D82)</f>
        <v/>
      </c>
    </row>
    <row r="83">
      <c r="A83" s="14" t="inlineStr"/>
      <c r="B83" s="15" t="n"/>
      <c r="C83" s="16" t="inlineStr"/>
      <c r="D83" s="17" t="n"/>
      <c r="E83" s="18">
        <f>IF(B83="","",B83*D83)</f>
        <v/>
      </c>
    </row>
    <row r="84">
      <c r="A84" s="19" t="inlineStr">
        <is>
          <t>Outdoor Lighting Subtotal</t>
        </is>
      </c>
      <c r="B84" s="20" t="n"/>
      <c r="C84" s="20" t="n"/>
      <c r="D84" s="20" t="n"/>
      <c r="E84" s="21">
        <f>SUM(E77:E83)</f>
        <v/>
      </c>
    </row>
    <row r="86">
      <c r="A86" s="12" t="inlineStr">
        <is>
          <t>Plantings and Finishing</t>
        </is>
      </c>
      <c r="B86" s="12" t="inlineStr">
        <is>
          <t>Qty</t>
        </is>
      </c>
      <c r="C86" s="12" t="inlineStr">
        <is>
          <t>Unit</t>
        </is>
      </c>
      <c r="D86" s="13" t="inlineStr">
        <is>
          <t>Unit Cost</t>
        </is>
      </c>
      <c r="E86" s="13" t="inlineStr">
        <is>
          <t>Total</t>
        </is>
      </c>
    </row>
    <row r="87">
      <c r="A87" s="14" t="inlineStr">
        <is>
          <t>Ornamental trees (1.5 in caliper)</t>
        </is>
      </c>
      <c r="B87" s="15" t="n">
        <v>2</v>
      </c>
      <c r="C87" s="16" t="inlineStr">
        <is>
          <t>each</t>
        </is>
      </c>
      <c r="D87" s="17" t="n">
        <v>325</v>
      </c>
      <c r="E87" s="18">
        <f>IF(B87="","",B87*D87)</f>
        <v/>
      </c>
    </row>
    <row r="88">
      <c r="A88" s="14" t="inlineStr">
        <is>
          <t>Shrubs (5 gal)</t>
        </is>
      </c>
      <c r="B88" s="15" t="n">
        <v>10</v>
      </c>
      <c r="C88" s="16" t="inlineStr">
        <is>
          <t>each</t>
        </is>
      </c>
      <c r="D88" s="17" t="n">
        <v>45</v>
      </c>
      <c r="E88" s="18">
        <f>IF(B88="","",B88*D88)</f>
        <v/>
      </c>
    </row>
    <row r="89">
      <c r="A89" s="14" t="inlineStr">
        <is>
          <t>Perennials (1 gal)</t>
        </is>
      </c>
      <c r="B89" s="15" t="n">
        <v>20</v>
      </c>
      <c r="C89" s="16" t="inlineStr">
        <is>
          <t>each</t>
        </is>
      </c>
      <c r="D89" s="17" t="n">
        <v>12</v>
      </c>
      <c r="E89" s="18">
        <f>IF(B89="","",B89*D89)</f>
        <v/>
      </c>
    </row>
    <row r="90">
      <c r="A90" s="14" t="inlineStr">
        <is>
          <t>Mulch (3 in depth, beds)</t>
        </is>
      </c>
      <c r="B90" s="15" t="n">
        <v>8</v>
      </c>
      <c r="C90" s="16" t="inlineStr">
        <is>
          <t>cu yd</t>
        </is>
      </c>
      <c r="D90" s="17" t="n">
        <v>45</v>
      </c>
      <c r="E90" s="18">
        <f>IF(B90="","",B90*D90)</f>
        <v/>
      </c>
    </row>
    <row r="91">
      <c r="A91" s="14" t="inlineStr">
        <is>
          <t>Edging (aluminum)</t>
        </is>
      </c>
      <c r="B91" s="15" t="n">
        <v>80</v>
      </c>
      <c r="C91" s="16" t="inlineStr">
        <is>
          <t>lin ft</t>
        </is>
      </c>
      <c r="D91" s="17" t="n">
        <v>3.75</v>
      </c>
      <c r="E91" s="18">
        <f>IF(B91="","",B91*D91)</f>
        <v/>
      </c>
    </row>
    <row r="92">
      <c r="A92" s="14" t="inlineStr"/>
      <c r="B92" s="15" t="n"/>
      <c r="C92" s="16" t="inlineStr"/>
      <c r="D92" s="17" t="n"/>
      <c r="E92" s="18">
        <f>IF(B92="","",B92*D92)</f>
        <v/>
      </c>
    </row>
    <row r="93">
      <c r="A93" s="14" t="inlineStr"/>
      <c r="B93" s="15" t="n"/>
      <c r="C93" s="16" t="inlineStr"/>
      <c r="D93" s="17" t="n"/>
      <c r="E93" s="18">
        <f>IF(B93="","",B93*D93)</f>
        <v/>
      </c>
    </row>
    <row r="94">
      <c r="A94" s="14" t="inlineStr"/>
      <c r="B94" s="15" t="n"/>
      <c r="C94" s="16" t="inlineStr"/>
      <c r="D94" s="17" t="n"/>
      <c r="E94" s="18">
        <f>IF(B94="","",B94*D94)</f>
        <v/>
      </c>
    </row>
    <row r="95">
      <c r="A95" s="19" t="inlineStr">
        <is>
          <t>Plantings and Finishing Subtotal</t>
        </is>
      </c>
      <c r="B95" s="20" t="n"/>
      <c r="C95" s="20" t="n"/>
      <c r="D95" s="20" t="n"/>
      <c r="E95" s="21">
        <f>SUM(E87:E94)</f>
        <v/>
      </c>
    </row>
    <row r="97">
      <c r="A97" s="12" t="inlineStr">
        <is>
          <t>Labor</t>
        </is>
      </c>
      <c r="B97" s="12" t="inlineStr">
        <is>
          <t>Qty</t>
        </is>
      </c>
      <c r="C97" s="12" t="inlineStr">
        <is>
          <t>Unit</t>
        </is>
      </c>
      <c r="D97" s="13" t="inlineStr">
        <is>
          <t>Unit Cost</t>
        </is>
      </c>
      <c r="E97" s="13" t="inlineStr">
        <is>
          <t>Total</t>
        </is>
      </c>
    </row>
    <row r="98">
      <c r="A98" s="14" t="inlineStr">
        <is>
          <t>Hardscape foreman</t>
        </is>
      </c>
      <c r="B98" s="15" t="n">
        <v>40</v>
      </c>
      <c r="C98" s="16" t="inlineStr">
        <is>
          <t>hours</t>
        </is>
      </c>
      <c r="D98" s="17" t="n">
        <v>58</v>
      </c>
      <c r="E98" s="18">
        <f>IF(B98="","",B98*D98)</f>
        <v/>
      </c>
    </row>
    <row r="99">
      <c r="A99" s="14" t="inlineStr">
        <is>
          <t>Mason and paver installer</t>
        </is>
      </c>
      <c r="B99" s="15" t="n">
        <v>60</v>
      </c>
      <c r="C99" s="16" t="inlineStr">
        <is>
          <t>hours</t>
        </is>
      </c>
      <c r="D99" s="17" t="n">
        <v>50</v>
      </c>
      <c r="E99" s="18">
        <f>IF(B99="","",B99*D99)</f>
        <v/>
      </c>
    </row>
    <row r="100">
      <c r="A100" s="14" t="inlineStr">
        <is>
          <t>Laborer</t>
        </is>
      </c>
      <c r="B100" s="15" t="n">
        <v>80</v>
      </c>
      <c r="C100" s="16" t="inlineStr">
        <is>
          <t>hours</t>
        </is>
      </c>
      <c r="D100" s="17" t="n">
        <v>38</v>
      </c>
      <c r="E100" s="18">
        <f>IF(B100="","",B100*D100)</f>
        <v/>
      </c>
    </row>
    <row r="101">
      <c r="A101" s="14" t="inlineStr"/>
      <c r="B101" s="15" t="n"/>
      <c r="C101" s="16" t="inlineStr"/>
      <c r="D101" s="17" t="n"/>
      <c r="E101" s="18">
        <f>IF(B101="","",B101*D101)</f>
        <v/>
      </c>
    </row>
    <row r="102">
      <c r="A102" s="14" t="inlineStr"/>
      <c r="B102" s="15" t="n"/>
      <c r="C102" s="16" t="inlineStr"/>
      <c r="D102" s="17" t="n"/>
      <c r="E102" s="18">
        <f>IF(B102="","",B102*D102)</f>
        <v/>
      </c>
    </row>
    <row r="103">
      <c r="A103" s="14" t="inlineStr"/>
      <c r="B103" s="15" t="n"/>
      <c r="C103" s="16" t="inlineStr"/>
      <c r="D103" s="17" t="n"/>
      <c r="E103" s="18">
        <f>IF(B103="","",B103*D103)</f>
        <v/>
      </c>
    </row>
    <row r="104">
      <c r="A104" s="19" t="inlineStr">
        <is>
          <t>Labor Subtotal</t>
        </is>
      </c>
      <c r="B104" s="20" t="n"/>
      <c r="C104" s="20" t="n"/>
      <c r="D104" s="20" t="n"/>
      <c r="E104" s="21">
        <f>SUM(E98:E103)</f>
        <v/>
      </c>
    </row>
    <row r="106">
      <c r="A106" s="22" t="inlineStr">
        <is>
          <t>Summary</t>
        </is>
      </c>
    </row>
    <row r="107">
      <c r="A107" s="23" t="inlineStr">
        <is>
          <t>Design and Permits</t>
        </is>
      </c>
      <c r="E107" s="24">
        <f>E19</f>
        <v/>
      </c>
    </row>
    <row r="108">
      <c r="A108" s="23" t="inlineStr">
        <is>
          <t>Excavation and Base Prep</t>
        </is>
      </c>
      <c r="E108" s="24">
        <f>E31</f>
        <v/>
      </c>
    </row>
    <row r="109">
      <c r="A109" s="23" t="inlineStr">
        <is>
          <t>Paver Patio</t>
        </is>
      </c>
      <c r="E109" s="24">
        <f>E42</f>
        <v/>
      </c>
    </row>
    <row r="110">
      <c r="A110" s="23" t="inlineStr">
        <is>
          <t>Walkways</t>
        </is>
      </c>
      <c r="E110" s="24">
        <f>E52</f>
        <v/>
      </c>
    </row>
    <row r="111">
      <c r="A111" s="23" t="inlineStr">
        <is>
          <t>Retaining Wall</t>
        </is>
      </c>
      <c r="E111" s="24">
        <f>E64</f>
        <v/>
      </c>
    </row>
    <row r="112">
      <c r="A112" s="23" t="inlineStr">
        <is>
          <t>Gas Fire Pit</t>
        </is>
      </c>
      <c r="E112" s="24">
        <f>E74</f>
        <v/>
      </c>
    </row>
    <row r="113">
      <c r="A113" s="23" t="inlineStr">
        <is>
          <t>Outdoor Lighting</t>
        </is>
      </c>
      <c r="E113" s="24">
        <f>E84</f>
        <v/>
      </c>
    </row>
    <row r="114">
      <c r="A114" s="23" t="inlineStr">
        <is>
          <t>Plantings and Finishing</t>
        </is>
      </c>
      <c r="E114" s="24">
        <f>E95</f>
        <v/>
      </c>
    </row>
    <row r="115">
      <c r="A115" s="23" t="inlineStr">
        <is>
          <t>Labor</t>
        </is>
      </c>
      <c r="E115" s="24">
        <f>E104</f>
        <v/>
      </c>
    </row>
    <row r="116">
      <c r="A116" s="7" t="inlineStr">
        <is>
          <t>Direct Cost Subtotal</t>
        </is>
      </c>
      <c r="E116" s="25">
        <f>E19+E31+E42+E52+E64+E74+E84+E95+E104</f>
        <v/>
      </c>
    </row>
    <row r="117">
      <c r="A117" s="23" t="inlineStr">
        <is>
          <t>Overhead</t>
        </is>
      </c>
      <c r="D117" s="26" t="n">
        <v>0.15</v>
      </c>
      <c r="E117" s="24">
        <f>E116*D117</f>
        <v/>
      </c>
    </row>
    <row r="118">
      <c r="A118" s="23" t="inlineStr">
        <is>
          <t>Profit (on direct cost + overhead)</t>
        </is>
      </c>
      <c r="D118" s="26" t="n">
        <v>0.12</v>
      </c>
      <c r="E118" s="24">
        <f>(E116+E117)*D118</f>
        <v/>
      </c>
    </row>
    <row r="119">
      <c r="A119" s="27" t="inlineStr">
        <is>
          <t>TOTAL ESTIMATE</t>
        </is>
      </c>
      <c r="B119" s="28" t="n"/>
      <c r="C119" s="28" t="n"/>
      <c r="D119" s="28" t="n"/>
      <c r="E119" s="29">
        <f>E116+E117+E118</f>
        <v/>
      </c>
    </row>
    <row r="121">
      <c r="A121" s="7" t="inlineStr">
        <is>
          <t>Scope of work</t>
        </is>
      </c>
    </row>
    <row r="122" ht="15" customHeight="1">
      <c r="A122" s="30" t="inlineStr">
        <is>
          <t>[Describe the work included in this estimate.]</t>
        </is>
      </c>
    </row>
    <row r="124">
      <c r="A124" s="7" t="inlineStr">
        <is>
          <t>Exclusions</t>
        </is>
      </c>
    </row>
    <row r="125" ht="30" customHeight="1">
      <c r="A125" s="30" t="inlineStr">
        <is>
          <t>[List anything not included, such as permits, repairs to hidden conditions, or work by others.]</t>
        </is>
      </c>
    </row>
    <row r="127">
      <c r="A127" s="7" t="inlineStr">
        <is>
          <t>Timeline</t>
        </is>
      </c>
    </row>
    <row r="128" ht="15" customHeight="1">
      <c r="A128" s="30" t="inlineStr">
        <is>
          <t>Estimated [X] working days from start, weather and inspections permitting.</t>
        </is>
      </c>
    </row>
    <row r="130">
      <c r="A130" s="7" t="inlineStr">
        <is>
          <t>Payment terms</t>
        </is>
      </c>
    </row>
    <row r="131" ht="15" customHeight="1">
      <c r="A131" s="30" t="inlineStr">
        <is>
          <t>50% deposit at scheduling, 50% due at completion.</t>
        </is>
      </c>
    </row>
    <row r="133">
      <c r="A133" s="7" t="inlineStr">
        <is>
          <t>Warranty</t>
        </is>
      </c>
    </row>
    <row r="134" ht="15" customHeight="1">
      <c r="A134" s="30" t="inlineStr">
        <is>
          <t>1-year workmanship warranty. Manufacturer warranties apply to materials.</t>
        </is>
      </c>
    </row>
    <row r="136">
      <c r="A136" s="7" t="inlineStr">
        <is>
          <t>License and insurance</t>
        </is>
      </c>
    </row>
    <row r="137" ht="15" customHeight="1">
      <c r="A137" s="30" t="inlineStr">
        <is>
          <t>License #[number]. Insured by [carrier], policy #[number].</t>
        </is>
      </c>
    </row>
    <row r="139">
      <c r="A139" s="23" t="inlineStr">
        <is>
          <t>Customer signature: ______________________________</t>
        </is>
      </c>
      <c r="D139" s="23" t="inlineStr">
        <is>
          <t>Date: ____________</t>
        </is>
      </c>
    </row>
    <row r="141">
      <c r="A141" s="31" t="inlineStr">
        <is>
          <t>Template by Projul · projul.com</t>
        </is>
      </c>
    </row>
  </sheetData>
  <mergeCells count="8">
    <mergeCell ref="A122:E122"/>
    <mergeCell ref="A131:E131"/>
    <mergeCell ref="A125:E125"/>
    <mergeCell ref="A10:E10"/>
    <mergeCell ref="A134:E134"/>
    <mergeCell ref="A128:E128"/>
    <mergeCell ref="A137:E137"/>
    <mergeCell ref="A1:E1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Landscaping Estimate: Commercial Landscaping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a new commercial landscape installation on about 10,000 sq ft, including grading, irrigation, sod and seed, trees and shrubs, walkways, mulch, and equipment. Adjust quantities and pricing for your specific job.</t>
        </is>
      </c>
    </row>
    <row r="12">
      <c r="A12" s="12" t="inlineStr">
        <is>
          <t>Site Preparation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Clear and grub (existing vegetation)</t>
        </is>
      </c>
      <c r="B13" s="15" t="n">
        <v>10000</v>
      </c>
      <c r="C13" s="16" t="inlineStr">
        <is>
          <t>sq ft</t>
        </is>
      </c>
      <c r="D13" s="17" t="n">
        <v>0.45</v>
      </c>
      <c r="E13" s="18">
        <f>IF(B13="","",B13*D13)</f>
        <v/>
      </c>
    </row>
    <row r="14">
      <c r="A14" s="14" t="inlineStr">
        <is>
          <t>Rough grading (skid steer or mini excavator)</t>
        </is>
      </c>
      <c r="B14" s="15" t="n">
        <v>10000</v>
      </c>
      <c r="C14" s="16" t="inlineStr">
        <is>
          <t>sq ft</t>
        </is>
      </c>
      <c r="D14" s="17" t="n">
        <v>0.35</v>
      </c>
      <c r="E14" s="18">
        <f>IF(B14="","",B14*D14)</f>
        <v/>
      </c>
    </row>
    <row r="15">
      <c r="A15" s="14" t="inlineStr">
        <is>
          <t>Topsoil import and spread (4 in depth)</t>
        </is>
      </c>
      <c r="B15" s="15" t="n">
        <v>125</v>
      </c>
      <c r="C15" s="16" t="inlineStr">
        <is>
          <t>cu yd</t>
        </is>
      </c>
      <c r="D15" s="17" t="n">
        <v>42</v>
      </c>
      <c r="E15" s="18">
        <f>IF(B15="","",B15*D15)</f>
        <v/>
      </c>
    </row>
    <row r="16">
      <c r="A16" s="14" t="inlineStr">
        <is>
          <t>Fine grading (laser level)</t>
        </is>
      </c>
      <c r="B16" s="15" t="n">
        <v>10000</v>
      </c>
      <c r="C16" s="16" t="inlineStr">
        <is>
          <t>sq ft</t>
        </is>
      </c>
      <c r="D16" s="17" t="n">
        <v>0.25</v>
      </c>
      <c r="E16" s="18">
        <f>IF(B16="","",B16*D16)</f>
        <v/>
      </c>
    </row>
    <row r="17">
      <c r="A17" s="14" t="inlineStr">
        <is>
          <t>Soil amendment (compost, till in)</t>
        </is>
      </c>
      <c r="B17" s="15" t="n">
        <v>50</v>
      </c>
      <c r="C17" s="16" t="inlineStr">
        <is>
          <t>cu yd</t>
        </is>
      </c>
      <c r="D17" s="17" t="n">
        <v>35</v>
      </c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4" t="inlineStr"/>
      <c r="B20" s="15" t="n"/>
      <c r="C20" s="16" t="inlineStr"/>
      <c r="D20" s="17" t="n"/>
      <c r="E20" s="18">
        <f>IF(B20="","",B20*D20)</f>
        <v/>
      </c>
    </row>
    <row r="21">
      <c r="A21" s="19" t="inlineStr">
        <is>
          <t>Site Preparation Subtotal</t>
        </is>
      </c>
      <c r="B21" s="20" t="n"/>
      <c r="C21" s="20" t="n"/>
      <c r="D21" s="20" t="n"/>
      <c r="E21" s="21">
        <f>SUM(E13:E20)</f>
        <v/>
      </c>
    </row>
    <row r="23">
      <c r="A23" s="12" t="inlineStr">
        <is>
          <t>Irrigation System</t>
        </is>
      </c>
      <c r="B23" s="12" t="inlineStr">
        <is>
          <t>Qty</t>
        </is>
      </c>
      <c r="C23" s="12" t="inlineStr">
        <is>
          <t>Unit</t>
        </is>
      </c>
      <c r="D23" s="13" t="inlineStr">
        <is>
          <t>Unit Cost</t>
        </is>
      </c>
      <c r="E23" s="13" t="inlineStr">
        <is>
          <t>Total</t>
        </is>
      </c>
    </row>
    <row r="24">
      <c r="A24" s="14" t="inlineStr">
        <is>
          <t>Irrigation controller (smart, Wi-Fi, 12 zone)</t>
        </is>
      </c>
      <c r="B24" s="15" t="n">
        <v>1</v>
      </c>
      <c r="C24" s="16" t="inlineStr">
        <is>
          <t>each</t>
        </is>
      </c>
      <c r="D24" s="17" t="n">
        <v>850</v>
      </c>
      <c r="E24" s="18">
        <f>IF(B24="","",B24*D24)</f>
        <v/>
      </c>
    </row>
    <row r="25">
      <c r="A25" s="14" t="inlineStr">
        <is>
          <t>Mainline pipe (1-1/2 in PVC, SCH 40)</t>
        </is>
      </c>
      <c r="B25" s="15" t="n">
        <v>500</v>
      </c>
      <c r="C25" s="16" t="inlineStr">
        <is>
          <t>lin ft</t>
        </is>
      </c>
      <c r="D25" s="17" t="n">
        <v>3.5</v>
      </c>
      <c r="E25" s="18">
        <f>IF(B25="","",B25*D25)</f>
        <v/>
      </c>
    </row>
    <row r="26">
      <c r="A26" s="14" t="inlineStr">
        <is>
          <t>Lateral pipe (1 in PVC)</t>
        </is>
      </c>
      <c r="B26" s="15" t="n">
        <v>2000</v>
      </c>
      <c r="C26" s="16" t="inlineStr">
        <is>
          <t>lin ft</t>
        </is>
      </c>
      <c r="D26" s="17" t="n">
        <v>2.25</v>
      </c>
      <c r="E26" s="18">
        <f>IF(B26="","",B26*D26)</f>
        <v/>
      </c>
    </row>
    <row r="27">
      <c r="A27" s="14" t="inlineStr">
        <is>
          <t>Rotary sprinkler heads (large turf areas)</t>
        </is>
      </c>
      <c r="B27" s="15" t="n">
        <v>30</v>
      </c>
      <c r="C27" s="16" t="inlineStr">
        <is>
          <t>each</t>
        </is>
      </c>
      <c r="D27" s="17" t="n">
        <v>45</v>
      </c>
      <c r="E27" s="18">
        <f>IF(B27="","",B27*D27)</f>
        <v/>
      </c>
    </row>
    <row r="28">
      <c r="A28" s="14" t="inlineStr">
        <is>
          <t>Spray heads (planter beds)</t>
        </is>
      </c>
      <c r="B28" s="15" t="n">
        <v>40</v>
      </c>
      <c r="C28" s="16" t="inlineStr">
        <is>
          <t>each</t>
        </is>
      </c>
      <c r="D28" s="17" t="n">
        <v>28</v>
      </c>
      <c r="E28" s="18">
        <f>IF(B28="","",B28*D28)</f>
        <v/>
      </c>
    </row>
    <row r="29">
      <c r="A29" s="14" t="inlineStr">
        <is>
          <t>Drip irrigation (tree rings and beds)</t>
        </is>
      </c>
      <c r="B29" s="15" t="n">
        <v>800</v>
      </c>
      <c r="C29" s="16" t="inlineStr">
        <is>
          <t>lin ft</t>
        </is>
      </c>
      <c r="D29" s="17" t="n">
        <v>1.75</v>
      </c>
      <c r="E29" s="18">
        <f>IF(B29="","",B29*D29)</f>
        <v/>
      </c>
    </row>
    <row r="30">
      <c r="A30" s="14" t="inlineStr">
        <is>
          <t>Backflow preventer (RPZ)</t>
        </is>
      </c>
      <c r="B30" s="15" t="n">
        <v>1</v>
      </c>
      <c r="C30" s="16" t="inlineStr">
        <is>
          <t>each</t>
        </is>
      </c>
      <c r="D30" s="17" t="n">
        <v>650</v>
      </c>
      <c r="E30" s="18">
        <f>IF(B30="","",B30*D30)</f>
        <v/>
      </c>
    </row>
    <row r="31">
      <c r="A31" s="14" t="inlineStr">
        <is>
          <t>Rain sensor</t>
        </is>
      </c>
      <c r="B31" s="15" t="n">
        <v>1</v>
      </c>
      <c r="C31" s="16" t="inlineStr">
        <is>
          <t>each</t>
        </is>
      </c>
      <c r="D31" s="17" t="n">
        <v>125</v>
      </c>
      <c r="E31" s="18">
        <f>IF(B31="","",B31*D31)</f>
        <v/>
      </c>
    </row>
    <row r="32">
      <c r="A32" s="14" t="inlineStr">
        <is>
          <t>Valve boxes and zone valves</t>
        </is>
      </c>
      <c r="B32" s="15" t="n">
        <v>12</v>
      </c>
      <c r="C32" s="16" t="inlineStr">
        <is>
          <t>each</t>
        </is>
      </c>
      <c r="D32" s="17" t="n">
        <v>85</v>
      </c>
      <c r="E32" s="18">
        <f>IF(B32="","",B32*D32)</f>
        <v/>
      </c>
    </row>
    <row r="33">
      <c r="A33" s="14" t="inlineStr"/>
      <c r="B33" s="15" t="n"/>
      <c r="C33" s="16" t="inlineStr"/>
      <c r="D33" s="17" t="n"/>
      <c r="E33" s="18">
        <f>IF(B33="","",B33*D33)</f>
        <v/>
      </c>
    </row>
    <row r="34">
      <c r="A34" s="14" t="inlineStr"/>
      <c r="B34" s="15" t="n"/>
      <c r="C34" s="16" t="inlineStr"/>
      <c r="D34" s="17" t="n"/>
      <c r="E34" s="18">
        <f>IF(B34="","",B34*D34)</f>
        <v/>
      </c>
    </row>
    <row r="35">
      <c r="A35" s="14" t="inlineStr"/>
      <c r="B35" s="15" t="n"/>
      <c r="C35" s="16" t="inlineStr"/>
      <c r="D35" s="17" t="n"/>
      <c r="E35" s="18">
        <f>IF(B35="","",B35*D35)</f>
        <v/>
      </c>
    </row>
    <row r="36">
      <c r="A36" s="19" t="inlineStr">
        <is>
          <t>Irrigation System Subtotal</t>
        </is>
      </c>
      <c r="B36" s="20" t="n"/>
      <c r="C36" s="20" t="n"/>
      <c r="D36" s="20" t="n"/>
      <c r="E36" s="21">
        <f>SUM(E24:E35)</f>
        <v/>
      </c>
    </row>
    <row r="38">
      <c r="A38" s="12" t="inlineStr">
        <is>
          <t>Turf and Seed</t>
        </is>
      </c>
      <c r="B38" s="12" t="inlineStr">
        <is>
          <t>Qty</t>
        </is>
      </c>
      <c r="C38" s="12" t="inlineStr">
        <is>
          <t>Unit</t>
        </is>
      </c>
      <c r="D38" s="13" t="inlineStr">
        <is>
          <t>Unit Cost</t>
        </is>
      </c>
      <c r="E38" s="13" t="inlineStr">
        <is>
          <t>Total</t>
        </is>
      </c>
    </row>
    <row r="39">
      <c r="A39" s="14" t="inlineStr">
        <is>
          <t>Sod installation (bluegrass and fescue blend)</t>
        </is>
      </c>
      <c r="B39" s="15" t="n">
        <v>6000</v>
      </c>
      <c r="C39" s="16" t="inlineStr">
        <is>
          <t>sq ft</t>
        </is>
      </c>
      <c r="D39" s="17" t="n">
        <v>0.85</v>
      </c>
      <c r="E39" s="18">
        <f>IF(B39="","",B39*D39)</f>
        <v/>
      </c>
    </row>
    <row r="40">
      <c r="A40" s="14" t="inlineStr">
        <is>
          <t>Hydroseed (large open areas)</t>
        </is>
      </c>
      <c r="B40" s="15" t="n">
        <v>4000</v>
      </c>
      <c r="C40" s="16" t="inlineStr">
        <is>
          <t>sq ft</t>
        </is>
      </c>
      <c r="D40" s="17" t="n">
        <v>0.15</v>
      </c>
      <c r="E40" s="18">
        <f>IF(B40="","",B40*D40)</f>
        <v/>
      </c>
    </row>
    <row r="41">
      <c r="A41" s="14" t="inlineStr">
        <is>
          <t>Sod staples and pins</t>
        </is>
      </c>
      <c r="B41" s="15" t="n">
        <v>1</v>
      </c>
      <c r="C41" s="16" t="inlineStr">
        <is>
          <t>lot</t>
        </is>
      </c>
      <c r="D41" s="17" t="n">
        <v>200</v>
      </c>
      <c r="E41" s="18">
        <f>IF(B41="","",B41*D41)</f>
        <v/>
      </c>
    </row>
    <row r="42">
      <c r="A42" s="14" t="inlineStr">
        <is>
          <t>Starter fertilizer application</t>
        </is>
      </c>
      <c r="B42" s="15" t="n">
        <v>10000</v>
      </c>
      <c r="C42" s="16" t="inlineStr">
        <is>
          <t>sq ft</t>
        </is>
      </c>
      <c r="D42" s="17" t="n">
        <v>0.03</v>
      </c>
      <c r="E42" s="18">
        <f>IF(B42="","",B42*D42)</f>
        <v/>
      </c>
    </row>
    <row r="43">
      <c r="A43" s="14" t="inlineStr"/>
      <c r="B43" s="15" t="n"/>
      <c r="C43" s="16" t="inlineStr"/>
      <c r="D43" s="17" t="n"/>
      <c r="E43" s="18">
        <f>IF(B43="","",B43*D43)</f>
        <v/>
      </c>
    </row>
    <row r="44">
      <c r="A44" s="14" t="inlineStr"/>
      <c r="B44" s="15" t="n"/>
      <c r="C44" s="16" t="inlineStr"/>
      <c r="D44" s="17" t="n"/>
      <c r="E44" s="18">
        <f>IF(B44="","",B44*D44)</f>
        <v/>
      </c>
    </row>
    <row r="45">
      <c r="A45" s="14" t="inlineStr"/>
      <c r="B45" s="15" t="n"/>
      <c r="C45" s="16" t="inlineStr"/>
      <c r="D45" s="17" t="n"/>
      <c r="E45" s="18">
        <f>IF(B45="","",B45*D45)</f>
        <v/>
      </c>
    </row>
    <row r="46">
      <c r="A46" s="19" t="inlineStr">
        <is>
          <t>Turf and Seed Subtotal</t>
        </is>
      </c>
      <c r="B46" s="20" t="n"/>
      <c r="C46" s="20" t="n"/>
      <c r="D46" s="20" t="n"/>
      <c r="E46" s="21">
        <f>SUM(E39:E45)</f>
        <v/>
      </c>
    </row>
    <row r="48">
      <c r="A48" s="12" t="inlineStr">
        <is>
          <t>Trees and Shrubs</t>
        </is>
      </c>
      <c r="B48" s="12" t="inlineStr">
        <is>
          <t>Qty</t>
        </is>
      </c>
      <c r="C48" s="12" t="inlineStr">
        <is>
          <t>Unit</t>
        </is>
      </c>
      <c r="D48" s="13" t="inlineStr">
        <is>
          <t>Unit Cost</t>
        </is>
      </c>
      <c r="E48" s="13" t="inlineStr">
        <is>
          <t>Total</t>
        </is>
      </c>
    </row>
    <row r="49">
      <c r="A49" s="14" t="inlineStr">
        <is>
          <t>Shade trees (2 in caliper, B&amp;B)</t>
        </is>
      </c>
      <c r="B49" s="15" t="n">
        <v>8</v>
      </c>
      <c r="C49" s="16" t="inlineStr">
        <is>
          <t>each</t>
        </is>
      </c>
      <c r="D49" s="17" t="n">
        <v>425</v>
      </c>
      <c r="E49" s="18">
        <f>IF(B49="","",B49*D49)</f>
        <v/>
      </c>
    </row>
    <row r="50">
      <c r="A50" s="14" t="inlineStr">
        <is>
          <t>Ornamental trees (1.5 in caliper, B&amp;B)</t>
        </is>
      </c>
      <c r="B50" s="15" t="n">
        <v>6</v>
      </c>
      <c r="C50" s="16" t="inlineStr">
        <is>
          <t>each</t>
        </is>
      </c>
      <c r="D50" s="17" t="n">
        <v>325</v>
      </c>
      <c r="E50" s="18">
        <f>IF(B50="","",B50*D50)</f>
        <v/>
      </c>
    </row>
    <row r="51">
      <c r="A51" s="14" t="inlineStr">
        <is>
          <t>Evergreen trees (6 ft tall, B&amp;B)</t>
        </is>
      </c>
      <c r="B51" s="15" t="n">
        <v>10</v>
      </c>
      <c r="C51" s="16" t="inlineStr">
        <is>
          <t>each</t>
        </is>
      </c>
      <c r="D51" s="17" t="n">
        <v>285</v>
      </c>
      <c r="E51" s="18">
        <f>IF(B51="","",B51*D51)</f>
        <v/>
      </c>
    </row>
    <row r="52">
      <c r="A52" s="14" t="inlineStr">
        <is>
          <t>Large shrubs (5 gal)</t>
        </is>
      </c>
      <c r="B52" s="15" t="n">
        <v>30</v>
      </c>
      <c r="C52" s="16" t="inlineStr">
        <is>
          <t>each</t>
        </is>
      </c>
      <c r="D52" s="17" t="n">
        <v>45</v>
      </c>
      <c r="E52" s="18">
        <f>IF(B52="","",B52*D52)</f>
        <v/>
      </c>
    </row>
    <row r="53">
      <c r="A53" s="14" t="inlineStr">
        <is>
          <t>Medium shrubs (3 gal)</t>
        </is>
      </c>
      <c r="B53" s="15" t="n">
        <v>50</v>
      </c>
      <c r="C53" s="16" t="inlineStr">
        <is>
          <t>each</t>
        </is>
      </c>
      <c r="D53" s="17" t="n">
        <v>28</v>
      </c>
      <c r="E53" s="18">
        <f>IF(B53="","",B53*D53)</f>
        <v/>
      </c>
    </row>
    <row r="54">
      <c r="A54" s="14" t="inlineStr">
        <is>
          <t>Ornamental grasses (1 gal)</t>
        </is>
      </c>
      <c r="B54" s="15" t="n">
        <v>40</v>
      </c>
      <c r="C54" s="16" t="inlineStr">
        <is>
          <t>each</t>
        </is>
      </c>
      <c r="D54" s="17" t="n">
        <v>15</v>
      </c>
      <c r="E54" s="18">
        <f>IF(B54="","",B54*D54)</f>
        <v/>
      </c>
    </row>
    <row r="55">
      <c r="A55" s="14" t="inlineStr">
        <is>
          <t>Perennial flowers (1 gal)</t>
        </is>
      </c>
      <c r="B55" s="15" t="n">
        <v>60</v>
      </c>
      <c r="C55" s="16" t="inlineStr">
        <is>
          <t>each</t>
        </is>
      </c>
      <c r="D55" s="17" t="n">
        <v>12</v>
      </c>
      <c r="E55" s="18">
        <f>IF(B55="","",B55*D55)</f>
        <v/>
      </c>
    </row>
    <row r="56">
      <c r="A56" s="14" t="inlineStr">
        <is>
          <t>Groundcover (flats)</t>
        </is>
      </c>
      <c r="B56" s="15" t="n">
        <v>20</v>
      </c>
      <c r="C56" s="16" t="inlineStr">
        <is>
          <t>flat</t>
        </is>
      </c>
      <c r="D56" s="17" t="n">
        <v>28</v>
      </c>
      <c r="E56" s="18">
        <f>IF(B56="","",B56*D56)</f>
        <v/>
      </c>
    </row>
    <row r="57">
      <c r="A57" s="14" t="inlineStr">
        <is>
          <t>Tree staking (2-stake system)</t>
        </is>
      </c>
      <c r="B57" s="15" t="n">
        <v>14</v>
      </c>
      <c r="C57" s="16" t="inlineStr">
        <is>
          <t>each</t>
        </is>
      </c>
      <c r="D57" s="17" t="n">
        <v>35</v>
      </c>
      <c r="E57" s="18">
        <f>IF(B57="","",B57*D57)</f>
        <v/>
      </c>
    </row>
    <row r="58">
      <c r="A58" s="14" t="inlineStr"/>
      <c r="B58" s="15" t="n"/>
      <c r="C58" s="16" t="inlineStr"/>
      <c r="D58" s="17" t="n"/>
      <c r="E58" s="18">
        <f>IF(B58="","",B58*D58)</f>
        <v/>
      </c>
    </row>
    <row r="59">
      <c r="A59" s="14" t="inlineStr"/>
      <c r="B59" s="15" t="n"/>
      <c r="C59" s="16" t="inlineStr"/>
      <c r="D59" s="17" t="n"/>
      <c r="E59" s="18">
        <f>IF(B59="","",B59*D59)</f>
        <v/>
      </c>
    </row>
    <row r="60">
      <c r="A60" s="14" t="inlineStr"/>
      <c r="B60" s="15" t="n"/>
      <c r="C60" s="16" t="inlineStr"/>
      <c r="D60" s="17" t="n"/>
      <c r="E60" s="18">
        <f>IF(B60="","",B60*D60)</f>
        <v/>
      </c>
    </row>
    <row r="61">
      <c r="A61" s="19" t="inlineStr">
        <is>
          <t>Trees and Shrubs Subtotal</t>
        </is>
      </c>
      <c r="B61" s="20" t="n"/>
      <c r="C61" s="20" t="n"/>
      <c r="D61" s="20" t="n"/>
      <c r="E61" s="21">
        <f>SUM(E49:E60)</f>
        <v/>
      </c>
    </row>
    <row r="63">
      <c r="A63" s="12" t="inlineStr">
        <is>
          <t>Hardscape</t>
        </is>
      </c>
      <c r="B63" s="12" t="inlineStr">
        <is>
          <t>Qty</t>
        </is>
      </c>
      <c r="C63" s="12" t="inlineStr">
        <is>
          <t>Unit</t>
        </is>
      </c>
      <c r="D63" s="13" t="inlineStr">
        <is>
          <t>Unit Cost</t>
        </is>
      </c>
      <c r="E63" s="13" t="inlineStr">
        <is>
          <t>Total</t>
        </is>
      </c>
    </row>
    <row r="64">
      <c r="A64" s="14" t="inlineStr">
        <is>
          <t>Concrete sidewalk (4 in thick, broom finish)</t>
        </is>
      </c>
      <c r="B64" s="15" t="n">
        <v>500</v>
      </c>
      <c r="C64" s="16" t="inlineStr">
        <is>
          <t>sq ft</t>
        </is>
      </c>
      <c r="D64" s="17" t="n">
        <v>8.5</v>
      </c>
      <c r="E64" s="18">
        <f>IF(B64="","",B64*D64)</f>
        <v/>
      </c>
    </row>
    <row r="65">
      <c r="A65" s="14" t="inlineStr">
        <is>
          <t>Concrete curbing (mow strip)</t>
        </is>
      </c>
      <c r="B65" s="15" t="n">
        <v>200</v>
      </c>
      <c r="C65" s="16" t="inlineStr">
        <is>
          <t>lin ft</t>
        </is>
      </c>
      <c r="D65" s="17" t="n">
        <v>6.5</v>
      </c>
      <c r="E65" s="18">
        <f>IF(B65="","",B65*D65)</f>
        <v/>
      </c>
    </row>
    <row r="66">
      <c r="A66" s="14" t="inlineStr">
        <is>
          <t>Decorative boulder placement</t>
        </is>
      </c>
      <c r="B66" s="15" t="n">
        <v>8</v>
      </c>
      <c r="C66" s="16" t="inlineStr">
        <is>
          <t>each</t>
        </is>
      </c>
      <c r="D66" s="17" t="n">
        <v>185</v>
      </c>
      <c r="E66" s="18">
        <f>IF(B66="","",B66*D66)</f>
        <v/>
      </c>
    </row>
    <row r="67">
      <c r="A67" s="14" t="inlineStr">
        <is>
          <t>Flagstone pathway</t>
        </is>
      </c>
      <c r="B67" s="15" t="n">
        <v>200</v>
      </c>
      <c r="C67" s="16" t="inlineStr">
        <is>
          <t>sq ft</t>
        </is>
      </c>
      <c r="D67" s="17" t="n">
        <v>14.5</v>
      </c>
      <c r="E67" s="18">
        <f>IF(B67="","",B67*D67)</f>
        <v/>
      </c>
    </row>
    <row r="68">
      <c r="A68" s="14" t="inlineStr"/>
      <c r="B68" s="15" t="n"/>
      <c r="C68" s="16" t="inlineStr"/>
      <c r="D68" s="17" t="n"/>
      <c r="E68" s="18">
        <f>IF(B68="","",B68*D68)</f>
        <v/>
      </c>
    </row>
    <row r="69">
      <c r="A69" s="14" t="inlineStr"/>
      <c r="B69" s="15" t="n"/>
      <c r="C69" s="16" t="inlineStr"/>
      <c r="D69" s="17" t="n"/>
      <c r="E69" s="18">
        <f>IF(B69="","",B69*D69)</f>
        <v/>
      </c>
    </row>
    <row r="70">
      <c r="A70" s="14" t="inlineStr"/>
      <c r="B70" s="15" t="n"/>
      <c r="C70" s="16" t="inlineStr"/>
      <c r="D70" s="17" t="n"/>
      <c r="E70" s="18">
        <f>IF(B70="","",B70*D70)</f>
        <v/>
      </c>
    </row>
    <row r="71">
      <c r="A71" s="19" t="inlineStr">
        <is>
          <t>Hardscape Subtotal</t>
        </is>
      </c>
      <c r="B71" s="20" t="n"/>
      <c r="C71" s="20" t="n"/>
      <c r="D71" s="20" t="n"/>
      <c r="E71" s="21">
        <f>SUM(E64:E70)</f>
        <v/>
      </c>
    </row>
    <row r="73">
      <c r="A73" s="12" t="inlineStr">
        <is>
          <t>Mulch and Edging</t>
        </is>
      </c>
      <c r="B73" s="12" t="inlineStr">
        <is>
          <t>Qty</t>
        </is>
      </c>
      <c r="C73" s="12" t="inlineStr">
        <is>
          <t>Unit</t>
        </is>
      </c>
      <c r="D73" s="13" t="inlineStr">
        <is>
          <t>Unit Cost</t>
        </is>
      </c>
      <c r="E73" s="13" t="inlineStr">
        <is>
          <t>Total</t>
        </is>
      </c>
    </row>
    <row r="74">
      <c r="A74" s="14" t="inlineStr">
        <is>
          <t>Shredded bark mulch (3 in depth)</t>
        </is>
      </c>
      <c r="B74" s="15" t="n">
        <v>40</v>
      </c>
      <c r="C74" s="16" t="inlineStr">
        <is>
          <t>cu yd</t>
        </is>
      </c>
      <c r="D74" s="17" t="n">
        <v>45</v>
      </c>
      <c r="E74" s="18">
        <f>IF(B74="","",B74*D74)</f>
        <v/>
      </c>
    </row>
    <row r="75">
      <c r="A75" s="14" t="inlineStr">
        <is>
          <t>Steel landscape edging</t>
        </is>
      </c>
      <c r="B75" s="15" t="n">
        <v>400</v>
      </c>
      <c r="C75" s="16" t="inlineStr">
        <is>
          <t>lin ft</t>
        </is>
      </c>
      <c r="D75" s="17" t="n">
        <v>3.75</v>
      </c>
      <c r="E75" s="18">
        <f>IF(B75="","",B75*D75)</f>
        <v/>
      </c>
    </row>
    <row r="76">
      <c r="A76" s="14" t="inlineStr">
        <is>
          <t>Weed barrier fabric</t>
        </is>
      </c>
      <c r="B76" s="15" t="n">
        <v>3000</v>
      </c>
      <c r="C76" s="16" t="inlineStr">
        <is>
          <t>sq ft</t>
        </is>
      </c>
      <c r="D76" s="17" t="n">
        <v>0.25</v>
      </c>
      <c r="E76" s="18">
        <f>IF(B76="","",B76*D76)</f>
        <v/>
      </c>
    </row>
    <row r="77">
      <c r="A77" s="14" t="inlineStr"/>
      <c r="B77" s="15" t="n"/>
      <c r="C77" s="16" t="inlineStr"/>
      <c r="D77" s="17" t="n"/>
      <c r="E77" s="18">
        <f>IF(B77="","",B77*D77)</f>
        <v/>
      </c>
    </row>
    <row r="78">
      <c r="A78" s="14" t="inlineStr"/>
      <c r="B78" s="15" t="n"/>
      <c r="C78" s="16" t="inlineStr"/>
      <c r="D78" s="17" t="n"/>
      <c r="E78" s="18">
        <f>IF(B78="","",B78*D78)</f>
        <v/>
      </c>
    </row>
    <row r="79">
      <c r="A79" s="14" t="inlineStr"/>
      <c r="B79" s="15" t="n"/>
      <c r="C79" s="16" t="inlineStr"/>
      <c r="D79" s="17" t="n"/>
      <c r="E79" s="18">
        <f>IF(B79="","",B79*D79)</f>
        <v/>
      </c>
    </row>
    <row r="80">
      <c r="A80" s="19" t="inlineStr">
        <is>
          <t>Mulch and Edging Subtotal</t>
        </is>
      </c>
      <c r="B80" s="20" t="n"/>
      <c r="C80" s="20" t="n"/>
      <c r="D80" s="20" t="n"/>
      <c r="E80" s="21">
        <f>SUM(E74:E79)</f>
        <v/>
      </c>
    </row>
    <row r="82">
      <c r="A82" s="12" t="inlineStr">
        <is>
          <t>Labor</t>
        </is>
      </c>
      <c r="B82" s="12" t="inlineStr">
        <is>
          <t>Qty</t>
        </is>
      </c>
      <c r="C82" s="12" t="inlineStr">
        <is>
          <t>Unit</t>
        </is>
      </c>
      <c r="D82" s="13" t="inlineStr">
        <is>
          <t>Unit Cost</t>
        </is>
      </c>
      <c r="E82" s="13" t="inlineStr">
        <is>
          <t>Total</t>
        </is>
      </c>
    </row>
    <row r="83">
      <c r="A83" s="14" t="inlineStr">
        <is>
          <t>Landscape foreman</t>
        </is>
      </c>
      <c r="B83" s="15" t="n">
        <v>80</v>
      </c>
      <c r="C83" s="16" t="inlineStr">
        <is>
          <t>hours</t>
        </is>
      </c>
      <c r="D83" s="17" t="n">
        <v>55</v>
      </c>
      <c r="E83" s="18">
        <f>IF(B83="","",B83*D83)</f>
        <v/>
      </c>
    </row>
    <row r="84">
      <c r="A84" s="14" t="inlineStr">
        <is>
          <t>Irrigation technician</t>
        </is>
      </c>
      <c r="B84" s="15" t="n">
        <v>40</v>
      </c>
      <c r="C84" s="16" t="inlineStr">
        <is>
          <t>hours</t>
        </is>
      </c>
      <c r="D84" s="17" t="n">
        <v>58</v>
      </c>
      <c r="E84" s="18">
        <f>IF(B84="","",B84*D84)</f>
        <v/>
      </c>
    </row>
    <row r="85">
      <c r="A85" s="14" t="inlineStr">
        <is>
          <t>Landscaper</t>
        </is>
      </c>
      <c r="B85" s="15" t="n">
        <v>160</v>
      </c>
      <c r="C85" s="16" t="inlineStr">
        <is>
          <t>hours</t>
        </is>
      </c>
      <c r="D85" s="17" t="n">
        <v>38</v>
      </c>
      <c r="E85" s="18">
        <f>IF(B85="","",B85*D85)</f>
        <v/>
      </c>
    </row>
    <row r="86">
      <c r="A86" s="14" t="inlineStr">
        <is>
          <t>Equipment operator</t>
        </is>
      </c>
      <c r="B86" s="15" t="n">
        <v>40</v>
      </c>
      <c r="C86" s="16" t="inlineStr">
        <is>
          <t>hours</t>
        </is>
      </c>
      <c r="D86" s="17" t="n">
        <v>52</v>
      </c>
      <c r="E86" s="18">
        <f>IF(B86="","",B86*D86)</f>
        <v/>
      </c>
    </row>
    <row r="87">
      <c r="A87" s="14" t="inlineStr"/>
      <c r="B87" s="15" t="n"/>
      <c r="C87" s="16" t="inlineStr"/>
      <c r="D87" s="17" t="n"/>
      <c r="E87" s="18">
        <f>IF(B87="","",B87*D87)</f>
        <v/>
      </c>
    </row>
    <row r="88">
      <c r="A88" s="14" t="inlineStr"/>
      <c r="B88" s="15" t="n"/>
      <c r="C88" s="16" t="inlineStr"/>
      <c r="D88" s="17" t="n"/>
      <c r="E88" s="18">
        <f>IF(B88="","",B88*D88)</f>
        <v/>
      </c>
    </row>
    <row r="89">
      <c r="A89" s="14" t="inlineStr"/>
      <c r="B89" s="15" t="n"/>
      <c r="C89" s="16" t="inlineStr"/>
      <c r="D89" s="17" t="n"/>
      <c r="E89" s="18">
        <f>IF(B89="","",B89*D89)</f>
        <v/>
      </c>
    </row>
    <row r="90">
      <c r="A90" s="19" t="inlineStr">
        <is>
          <t>Labor Subtotal</t>
        </is>
      </c>
      <c r="B90" s="20" t="n"/>
      <c r="C90" s="20" t="n"/>
      <c r="D90" s="20" t="n"/>
      <c r="E90" s="21">
        <f>SUM(E83:E89)</f>
        <v/>
      </c>
    </row>
    <row r="92">
      <c r="A92" s="12" t="inlineStr">
        <is>
          <t>Equipment</t>
        </is>
      </c>
      <c r="B92" s="12" t="inlineStr">
        <is>
          <t>Qty</t>
        </is>
      </c>
      <c r="C92" s="12" t="inlineStr">
        <is>
          <t>Unit</t>
        </is>
      </c>
      <c r="D92" s="13" t="inlineStr">
        <is>
          <t>Unit Cost</t>
        </is>
      </c>
      <c r="E92" s="13" t="inlineStr">
        <is>
          <t>Total</t>
        </is>
      </c>
    </row>
    <row r="93">
      <c r="A93" s="14" t="inlineStr">
        <is>
          <t>Skid steer with attachments</t>
        </is>
      </c>
      <c r="B93" s="15" t="n">
        <v>5</v>
      </c>
      <c r="C93" s="16" t="inlineStr">
        <is>
          <t>day</t>
        </is>
      </c>
      <c r="D93" s="17" t="n">
        <v>450</v>
      </c>
      <c r="E93" s="18">
        <f>IF(B93="","",B93*D93)</f>
        <v/>
      </c>
    </row>
    <row r="94">
      <c r="A94" s="14" t="inlineStr">
        <is>
          <t>Mini excavator</t>
        </is>
      </c>
      <c r="B94" s="15" t="n">
        <v>3</v>
      </c>
      <c r="C94" s="16" t="inlineStr">
        <is>
          <t>day</t>
        </is>
      </c>
      <c r="D94" s="17" t="n">
        <v>375</v>
      </c>
      <c r="E94" s="18">
        <f>IF(B94="","",B94*D94)</f>
        <v/>
      </c>
    </row>
    <row r="95">
      <c r="A95" s="14" t="inlineStr">
        <is>
          <t>Sod cutter rental</t>
        </is>
      </c>
      <c r="B95" s="15" t="n">
        <v>1</v>
      </c>
      <c r="C95" s="16" t="inlineStr">
        <is>
          <t>day</t>
        </is>
      </c>
      <c r="D95" s="17" t="n">
        <v>175</v>
      </c>
      <c r="E95" s="18">
        <f>IF(B95="","",B95*D95)</f>
        <v/>
      </c>
    </row>
    <row r="96">
      <c r="A96" s="14" t="inlineStr">
        <is>
          <t>Dump truck and hauling</t>
        </is>
      </c>
      <c r="B96" s="15" t="n">
        <v>8</v>
      </c>
      <c r="C96" s="16" t="inlineStr">
        <is>
          <t>load</t>
        </is>
      </c>
      <c r="D96" s="17" t="n">
        <v>225</v>
      </c>
      <c r="E96" s="18">
        <f>IF(B96="","",B96*D96)</f>
        <v/>
      </c>
    </row>
    <row r="97">
      <c r="A97" s="14" t="inlineStr"/>
      <c r="B97" s="15" t="n"/>
      <c r="C97" s="16" t="inlineStr"/>
      <c r="D97" s="17" t="n"/>
      <c r="E97" s="18">
        <f>IF(B97="","",B97*D97)</f>
        <v/>
      </c>
    </row>
    <row r="98">
      <c r="A98" s="14" t="inlineStr"/>
      <c r="B98" s="15" t="n"/>
      <c r="C98" s="16" t="inlineStr"/>
      <c r="D98" s="17" t="n"/>
      <c r="E98" s="18">
        <f>IF(B98="","",B98*D98)</f>
        <v/>
      </c>
    </row>
    <row r="99">
      <c r="A99" s="14" t="inlineStr"/>
      <c r="B99" s="15" t="n"/>
      <c r="C99" s="16" t="inlineStr"/>
      <c r="D99" s="17" t="n"/>
      <c r="E99" s="18">
        <f>IF(B99="","",B99*D99)</f>
        <v/>
      </c>
    </row>
    <row r="100">
      <c r="A100" s="19" t="inlineStr">
        <is>
          <t>Equipment Subtotal</t>
        </is>
      </c>
      <c r="B100" s="20" t="n"/>
      <c r="C100" s="20" t="n"/>
      <c r="D100" s="20" t="n"/>
      <c r="E100" s="21">
        <f>SUM(E93:E99)</f>
        <v/>
      </c>
    </row>
    <row r="102">
      <c r="A102" s="22" t="inlineStr">
        <is>
          <t>Summary</t>
        </is>
      </c>
    </row>
    <row r="103">
      <c r="A103" s="23" t="inlineStr">
        <is>
          <t>Site Preparation</t>
        </is>
      </c>
      <c r="E103" s="24">
        <f>E21</f>
        <v/>
      </c>
    </row>
    <row r="104">
      <c r="A104" s="23" t="inlineStr">
        <is>
          <t>Irrigation System</t>
        </is>
      </c>
      <c r="E104" s="24">
        <f>E36</f>
        <v/>
      </c>
    </row>
    <row r="105">
      <c r="A105" s="23" t="inlineStr">
        <is>
          <t>Turf and Seed</t>
        </is>
      </c>
      <c r="E105" s="24">
        <f>E46</f>
        <v/>
      </c>
    </row>
    <row r="106">
      <c r="A106" s="23" t="inlineStr">
        <is>
          <t>Trees and Shrubs</t>
        </is>
      </c>
      <c r="E106" s="24">
        <f>E61</f>
        <v/>
      </c>
    </row>
    <row r="107">
      <c r="A107" s="23" t="inlineStr">
        <is>
          <t>Hardscape</t>
        </is>
      </c>
      <c r="E107" s="24">
        <f>E71</f>
        <v/>
      </c>
    </row>
    <row r="108">
      <c r="A108" s="23" t="inlineStr">
        <is>
          <t>Mulch and Edging</t>
        </is>
      </c>
      <c r="E108" s="24">
        <f>E80</f>
        <v/>
      </c>
    </row>
    <row r="109">
      <c r="A109" s="23" t="inlineStr">
        <is>
          <t>Labor</t>
        </is>
      </c>
      <c r="E109" s="24">
        <f>E90</f>
        <v/>
      </c>
    </row>
    <row r="110">
      <c r="A110" s="23" t="inlineStr">
        <is>
          <t>Equipment</t>
        </is>
      </c>
      <c r="E110" s="24">
        <f>E100</f>
        <v/>
      </c>
    </row>
    <row r="111">
      <c r="A111" s="7" t="inlineStr">
        <is>
          <t>Direct Cost Subtotal</t>
        </is>
      </c>
      <c r="E111" s="25">
        <f>E21+E36+E46+E61+E71+E80+E90+E100</f>
        <v/>
      </c>
    </row>
    <row r="112">
      <c r="A112" s="23" t="inlineStr">
        <is>
          <t>Overhead</t>
        </is>
      </c>
      <c r="D112" s="26" t="n">
        <v>0.1</v>
      </c>
      <c r="E112" s="24">
        <f>E111*D112</f>
        <v/>
      </c>
    </row>
    <row r="113">
      <c r="A113" s="23" t="inlineStr">
        <is>
          <t>Profit (on direct cost + overhead)</t>
        </is>
      </c>
      <c r="D113" s="26" t="n">
        <v>0.1</v>
      </c>
      <c r="E113" s="24">
        <f>(E111+E112)*D113</f>
        <v/>
      </c>
    </row>
    <row r="114">
      <c r="A114" s="27" t="inlineStr">
        <is>
          <t>TOTAL ESTIMATE</t>
        </is>
      </c>
      <c r="B114" s="28" t="n"/>
      <c r="C114" s="28" t="n"/>
      <c r="D114" s="28" t="n"/>
      <c r="E114" s="29">
        <f>E111+E112+E113</f>
        <v/>
      </c>
    </row>
    <row r="116">
      <c r="A116" s="7" t="inlineStr">
        <is>
          <t>Scope of work</t>
        </is>
      </c>
    </row>
    <row r="117" ht="15" customHeight="1">
      <c r="A117" s="30" t="inlineStr">
        <is>
          <t>[Describe the work included in this estimate.]</t>
        </is>
      </c>
    </row>
    <row r="119">
      <c r="A119" s="7" t="inlineStr">
        <is>
          <t>Exclusions</t>
        </is>
      </c>
    </row>
    <row r="120" ht="30" customHeight="1">
      <c r="A120" s="30" t="inlineStr">
        <is>
          <t>[List anything not included, such as permits, repairs to hidden conditions, or work by others.]</t>
        </is>
      </c>
    </row>
    <row r="122">
      <c r="A122" s="7" t="inlineStr">
        <is>
          <t>Timeline</t>
        </is>
      </c>
    </row>
    <row r="123" ht="15" customHeight="1">
      <c r="A123" s="30" t="inlineStr">
        <is>
          <t>Estimated [X] working days from start, weather and inspections permitting.</t>
        </is>
      </c>
    </row>
    <row r="125">
      <c r="A125" s="7" t="inlineStr">
        <is>
          <t>Payment terms</t>
        </is>
      </c>
    </row>
    <row r="126" ht="15" customHeight="1">
      <c r="A126" s="30" t="inlineStr">
        <is>
          <t>50% deposit at scheduling, 50% due at completion.</t>
        </is>
      </c>
    </row>
    <row r="128">
      <c r="A128" s="7" t="inlineStr">
        <is>
          <t>Warranty</t>
        </is>
      </c>
    </row>
    <row r="129" ht="15" customHeight="1">
      <c r="A129" s="30" t="inlineStr">
        <is>
          <t>1-year workmanship warranty. Manufacturer warranties apply to materials.</t>
        </is>
      </c>
    </row>
    <row r="131">
      <c r="A131" s="7" t="inlineStr">
        <is>
          <t>License and insurance</t>
        </is>
      </c>
    </row>
    <row r="132" ht="15" customHeight="1">
      <c r="A132" s="30" t="inlineStr">
        <is>
          <t>License #[number]. Insured by [carrier], policy #[number].</t>
        </is>
      </c>
    </row>
    <row r="134">
      <c r="A134" s="23" t="inlineStr">
        <is>
          <t>Customer signature: ______________________________</t>
        </is>
      </c>
      <c r="D134" s="23" t="inlineStr">
        <is>
          <t>Date: ____________</t>
        </is>
      </c>
    </row>
    <row r="136">
      <c r="A136" s="31" t="inlineStr">
        <is>
          <t>Template by Projul · projul.com</t>
        </is>
      </c>
    </row>
  </sheetData>
  <mergeCells count="8">
    <mergeCell ref="A10:E10"/>
    <mergeCell ref="A129:E129"/>
    <mergeCell ref="A117:E117"/>
    <mergeCell ref="A1:E1"/>
    <mergeCell ref="A132:E132"/>
    <mergeCell ref="A123:E123"/>
    <mergeCell ref="A126:E126"/>
    <mergeCell ref="A120:E120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2026-11-01T04:11:47Z</dcterms:created>
  <dcterms:modified xsi:type="dcterms:W3CDTF">2026-11-01T04:11:47Z</dcterms:modified>
</cp:coreProperties>
</file>