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How to Use" sheetId="1" state="visible" r:id="rId1"/>
    <sheet name="Residential Driveway" sheetId="2" state="visible" r:id="rId2"/>
    <sheet name="Commercial Parking Lot Paving" sheetId="3" state="visible" r:id="rId3"/>
    <sheet name="Asphalt Repair and Maintenance" sheetId="4" state="visible" r:id="rId4"/>
  </sheets>
  <definedNames>
    <definedName name="_xlnm.Print_Area" localSheetId="1">'Residential Driveway'!$A$1:$E$85</definedName>
    <definedName name="_xlnm.Print_Area" localSheetId="2">'Commercial Parking Lot Paving'!$A$1:$E$123</definedName>
    <definedName name="_xlnm.Print_Area" localSheetId="3">'Asphalt Repair and Maintenance'!$A$1:$E$102</definedName>
  </definedNames>
  <calcPr calcId="124519" fullCalcOnLoad="1"/>
</workbook>
</file>

<file path=xl/styles.xml><?xml version="1.0" encoding="utf-8"?>
<styleSheet xmlns="http://schemas.openxmlformats.org/spreadsheetml/2006/main">
  <numFmts count="4">
    <numFmt numFmtId="164" formatCode="mm/dd/yyyy"/>
    <numFmt numFmtId="165" formatCode="#,##0.##"/>
    <numFmt numFmtId="166" formatCode="&quot;$&quot;#,##0.00;(&quot;$&quot;#,##0.00);&quot;-&quot;"/>
    <numFmt numFmtId="167" formatCode="0.0%"/>
  </numFmts>
  <fonts count="13">
    <font>
      <name val="Calibri"/>
      <family val="2"/>
      <color theme="1"/>
      <sz val="11"/>
      <scheme val="minor"/>
    </font>
    <font>
      <name val="Arial"/>
      <b val="1"/>
      <color rgb="000268C2"/>
      <sz val="18"/>
    </font>
    <font>
      <name val="Arial"/>
      <i val="1"/>
      <color rgb="00666666"/>
      <sz val="10"/>
    </font>
    <font>
      <name val="Arial"/>
      <b val="1"/>
      <color rgb="001A1A2E"/>
      <sz val="11"/>
    </font>
    <font>
      <name val="Arial"/>
      <color rgb="001A1A2E"/>
      <sz val="11"/>
    </font>
    <font>
      <name val="Arial"/>
      <b val="1"/>
      <color rgb="000268C2"/>
      <sz val="16"/>
    </font>
    <font>
      <name val="Arial"/>
      <b val="1"/>
      <sz val="10"/>
    </font>
    <font>
      <name val="Arial"/>
      <sz val="10"/>
    </font>
    <font>
      <name val="Arial"/>
      <i val="1"/>
      <color rgb="00555555"/>
      <sz val="10"/>
    </font>
    <font>
      <name val="Arial"/>
      <b val="1"/>
      <color rgb="00FFFFFF"/>
      <sz val="10"/>
    </font>
    <font>
      <name val="Arial"/>
      <b val="1"/>
      <color rgb="000268C2"/>
      <sz val="12"/>
    </font>
    <font>
      <name val="Arial"/>
      <b val="1"/>
      <sz val="12"/>
    </font>
    <font>
      <name val="Arial"/>
      <color rgb="00999999"/>
      <sz val="8"/>
    </font>
  </fonts>
  <fills count="6">
    <fill>
      <patternFill/>
    </fill>
    <fill>
      <patternFill patternType="gray125"/>
    </fill>
    <fill>
      <patternFill patternType="solid">
        <fgColor rgb="00FFF8DC"/>
      </patternFill>
    </fill>
    <fill>
      <patternFill patternType="solid">
        <fgColor rgb="000268C2"/>
      </patternFill>
    </fill>
    <fill>
      <patternFill patternType="solid">
        <fgColor rgb="00E8F2FD"/>
      </patternFill>
    </fill>
    <fill>
      <patternFill patternType="solid">
        <fgColor rgb="00F2F2F2"/>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wrapText="1"/>
    </xf>
    <xf numFmtId="0" fontId="6" fillId="2" borderId="0" pivotButton="0" quotePrefix="0" xfId="0"/>
    <xf numFmtId="0" fontId="6" fillId="0" borderId="0" pivotButton="0" quotePrefix="0" xfId="0"/>
    <xf numFmtId="0" fontId="7" fillId="2" borderId="0" applyAlignment="1" pivotButton="0" quotePrefix="0" xfId="0">
      <alignment horizontal="left"/>
    </xf>
    <xf numFmtId="0" fontId="7" fillId="2" borderId="0" pivotButton="0" quotePrefix="0" xfId="0"/>
    <xf numFmtId="164" fontId="7" fillId="2" borderId="0" applyAlignment="1" pivotButton="0" quotePrefix="0" xfId="0">
      <alignment horizontal="left"/>
    </xf>
    <xf numFmtId="0" fontId="8" fillId="0" borderId="0" applyAlignment="1" pivotButton="0" quotePrefix="0" xfId="0">
      <alignment wrapText="1"/>
    </xf>
    <xf numFmtId="0" fontId="9" fillId="3" borderId="0" applyAlignment="1" pivotButton="0" quotePrefix="0" xfId="0">
      <alignment horizontal="left"/>
    </xf>
    <xf numFmtId="0" fontId="9" fillId="3" borderId="0" applyAlignment="1" pivotButton="0" quotePrefix="0" xfId="0">
      <alignment horizontal="right"/>
    </xf>
    <xf numFmtId="0" fontId="7" fillId="2" borderId="1" applyAlignment="1" pivotButton="0" quotePrefix="0" xfId="0">
      <alignment vertical="top" wrapText="1"/>
    </xf>
    <xf numFmtId="165" fontId="7" fillId="2" borderId="1" pivotButton="0" quotePrefix="0" xfId="0"/>
    <xf numFmtId="0" fontId="7" fillId="2" borderId="1" pivotButton="0" quotePrefix="0" xfId="0"/>
    <xf numFmtId="166" fontId="7" fillId="2" borderId="1" pivotButton="0" quotePrefix="0" xfId="0"/>
    <xf numFmtId="166" fontId="7" fillId="0" borderId="1" pivotButton="0" quotePrefix="0" xfId="0"/>
    <xf numFmtId="0" fontId="6" fillId="4" borderId="0" pivotButton="0" quotePrefix="0" xfId="0"/>
    <xf numFmtId="0" fontId="0" fillId="4" borderId="0" pivotButton="0" quotePrefix="0" xfId="0"/>
    <xf numFmtId="166" fontId="6" fillId="4" borderId="0" pivotButton="0" quotePrefix="0" xfId="0"/>
    <xf numFmtId="0" fontId="10" fillId="0" borderId="0" pivotButton="0" quotePrefix="0" xfId="0"/>
    <xf numFmtId="0" fontId="7" fillId="0" borderId="0" pivotButton="0" quotePrefix="0" xfId="0"/>
    <xf numFmtId="166" fontId="7" fillId="0" borderId="0" pivotButton="0" quotePrefix="0" xfId="0"/>
    <xf numFmtId="166" fontId="6" fillId="0" borderId="0" pivotButton="0" quotePrefix="0" xfId="0"/>
    <xf numFmtId="167" fontId="7" fillId="2" borderId="0" pivotButton="0" quotePrefix="0" xfId="0"/>
    <xf numFmtId="0" fontId="11" fillId="5" borderId="0" pivotButton="0" quotePrefix="0" xfId="0"/>
    <xf numFmtId="0" fontId="0" fillId="5" borderId="0" pivotButton="0" quotePrefix="0" xfId="0"/>
    <xf numFmtId="166" fontId="11" fillId="5" borderId="0" pivotButton="0" quotePrefix="0" xfId="0"/>
    <xf numFmtId="0" fontId="7" fillId="2" borderId="0" applyAlignment="1" pivotButton="0" quotePrefix="0" xfId="0">
      <alignment vertical="top" wrapText="1"/>
    </xf>
    <xf numFmtId="0" fontId="1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B25"/>
  <sheetViews>
    <sheetView showGridLines="0" workbookViewId="0">
      <selection activeCell="A1" sqref="A1"/>
    </sheetView>
  </sheetViews>
  <sheetFormatPr baseColWidth="8" defaultRowHeight="15"/>
  <cols>
    <col width="3" customWidth="1" min="1" max="1"/>
    <col width="100" customWidth="1" min="2" max="2"/>
  </cols>
  <sheetData>
    <row r="2">
      <c r="B2" s="1" t="inlineStr">
        <is>
          <t>Free Paving and Asphalt Estimate Templates</t>
        </is>
      </c>
    </row>
    <row r="3">
      <c r="B3" s="2" t="inlineStr">
        <is>
          <t>From Projul, construction management software for contractors</t>
        </is>
      </c>
    </row>
    <row r="5">
      <c r="B5" s="3" t="inlineStr">
        <is>
          <t>What's inside:</t>
        </is>
      </c>
    </row>
    <row r="6">
      <c r="B6" s="4" t="inlineStr">
        <is>
          <t xml:space="preserve">  •  Residential Driveway: Residential Driveway Installation</t>
        </is>
      </c>
    </row>
    <row r="7">
      <c r="B7" s="4" t="inlineStr">
        <is>
          <t xml:space="preserve">  •  Commercial Parking Lot Paving: Commercial Parking Lot Paving</t>
        </is>
      </c>
    </row>
    <row r="8">
      <c r="B8" s="4" t="inlineStr">
        <is>
          <t xml:space="preserve">  •  Asphalt Repair and Maintenance: Asphalt Repair and Maintenance</t>
        </is>
      </c>
    </row>
    <row r="9">
      <c r="B9" s="4" t="inlineStr"/>
    </row>
    <row r="10">
      <c r="B10" s="3" t="inlineStr">
        <is>
          <t>How to use:</t>
        </is>
      </c>
    </row>
    <row r="11">
      <c r="B11" s="4" t="inlineStr">
        <is>
          <t xml:space="preserve">  1.  Pick the tab that matches the job, then right-click the tab &gt; Move or Copy &gt; Create a copy, so you keep a clean original.</t>
        </is>
      </c>
    </row>
    <row r="12">
      <c r="B12" s="4" t="inlineStr">
        <is>
          <t xml:space="preserve">  2.  Fill in your company and customer details, the estimate date, and how long the price is valid.</t>
        </is>
      </c>
    </row>
    <row r="13">
      <c r="B13" s="4" t="inlineStr">
        <is>
          <t xml:space="preserve">  3.  Edit the light-yellow cells: quantities, unit costs, overhead %, and profit %. Everything else calculates itself.</t>
        </is>
      </c>
    </row>
    <row r="14">
      <c r="B14" s="4" t="inlineStr">
        <is>
          <t xml:space="preserve">  4.  Use the blank rows in each section to add line items. Totals pick them up automatically.</t>
        </is>
      </c>
    </row>
    <row r="15">
      <c r="B15" s="4" t="inlineStr">
        <is>
          <t xml:space="preserve">  5.  Update the scope, exclusions, and terms at the bottom, then File &gt; Save As PDF to send it.</t>
        </is>
      </c>
    </row>
    <row r="16">
      <c r="B16" s="4" t="inlineStr"/>
    </row>
    <row r="17">
      <c r="B17" s="3" t="inlineStr">
        <is>
          <t>About the numbers:</t>
        </is>
      </c>
    </row>
    <row r="18">
      <c r="B18" s="4" t="inlineStr">
        <is>
          <t xml:space="preserve">  Example prices are mid-range U.S. figures for 2026. Replace them with your supplier pricing and your crew's real labor rates.</t>
        </is>
      </c>
    </row>
    <row r="19">
      <c r="B19" s="4" t="inlineStr">
        <is>
          <t xml:space="preserve">  Profit is calculated on direct cost plus overhead. Overhead and profit percentages are inputs on each tab.</t>
        </is>
      </c>
    </row>
    <row r="20">
      <c r="B20" s="4" t="inlineStr"/>
    </row>
    <row r="21">
      <c r="B21" s="4" t="inlineStr">
        <is>
          <t>Google Sheets: File &gt; Import &gt; Upload this file. Formulas carry over.</t>
        </is>
      </c>
    </row>
    <row r="22">
      <c r="B22" s="4" t="inlineStr"/>
    </row>
    <row r="23">
      <c r="B23" s="4" t="inlineStr">
        <is>
          <t>Tired of spreadsheets? Projul builds, sends, and tracks estimates from your phone,</t>
        </is>
      </c>
    </row>
    <row r="24">
      <c r="B24" s="4" t="inlineStr">
        <is>
          <t>with e-signatures and one-click conversion to jobs and invoices.</t>
        </is>
      </c>
    </row>
    <row r="25">
      <c r="B25" s="4" t="inlineStr">
        <is>
          <t>Learn more: https://projul.com/blog/free-paving-asphalt-estimate-templates/?utm_source=template&amp;utm_medium=xlsx&amp;utm_campaign=paving-asphalt-estimate-templates</t>
        </is>
      </c>
    </row>
  </sheetData>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E85"/>
  <sheetViews>
    <sheetView showGridLines="0" workbookViewId="0">
      <selection activeCell="A1" sqref="A1"/>
    </sheetView>
  </sheetViews>
  <sheetFormatPr baseColWidth="8" defaultRowHeight="15"/>
  <cols>
    <col width="50" customWidth="1" min="1" max="1"/>
    <col width="9" customWidth="1" min="2" max="2"/>
    <col width="10" customWidth="1" min="3" max="3"/>
    <col width="13" customWidth="1" min="4" max="4"/>
    <col width="16" customWidth="1" min="5" max="5"/>
  </cols>
  <sheetData>
    <row r="1" ht="44" customHeight="1">
      <c r="A1" s="5" t="inlineStr">
        <is>
          <t>Paving and Asphalt Estimate: Residential Driveway Installation</t>
        </is>
      </c>
    </row>
    <row r="3">
      <c r="A3" s="6" t="inlineStr">
        <is>
          <t>Your Company Name</t>
        </is>
      </c>
      <c r="C3" s="7" t="inlineStr">
        <is>
          <t>Estimate #</t>
        </is>
      </c>
      <c r="D3" s="8" t="inlineStr">
        <is>
          <t>1001</t>
        </is>
      </c>
    </row>
    <row r="4">
      <c r="A4" s="9" t="inlineStr">
        <is>
          <t>Street Address, City, ST ZIP</t>
        </is>
      </c>
      <c r="C4" s="7" t="inlineStr">
        <is>
          <t>Date</t>
        </is>
      </c>
      <c r="D4" s="10" t="inlineStr"/>
    </row>
    <row r="5">
      <c r="A5" s="9" t="inlineStr">
        <is>
          <t>Phone | Email | License #</t>
        </is>
      </c>
      <c r="C5" s="7" t="inlineStr">
        <is>
          <t>Valid Until</t>
        </is>
      </c>
      <c r="D5" s="10" t="inlineStr"/>
    </row>
    <row r="7">
      <c r="A7" s="6" t="inlineStr">
        <is>
          <t>Prepared for: Customer Name</t>
        </is>
      </c>
    </row>
    <row r="8">
      <c r="A8" s="9" t="inlineStr">
        <is>
          <t>Job address: Street, City, ST ZIP</t>
        </is>
      </c>
    </row>
    <row r="10" ht="30" customHeight="1">
      <c r="A10" s="11" t="inlineStr">
        <is>
          <t>This template covers a new asphalt driveway installation for a typical residential property. The example uses a 600-square-foot driveway (12 feet wide by 50 feet long).</t>
        </is>
      </c>
    </row>
    <row r="12">
      <c r="A12" s="12" t="inlineStr">
        <is>
          <t>Site Preparation</t>
        </is>
      </c>
      <c r="B12" s="12" t="inlineStr">
        <is>
          <t>Qty</t>
        </is>
      </c>
      <c r="C12" s="12" t="inlineStr">
        <is>
          <t>Unit</t>
        </is>
      </c>
      <c r="D12" s="13" t="inlineStr">
        <is>
          <t>Unit Cost</t>
        </is>
      </c>
      <c r="E12" s="13" t="inlineStr">
        <is>
          <t>Total</t>
        </is>
      </c>
    </row>
    <row r="13">
      <c r="A13" s="14" t="inlineStr">
        <is>
          <t>Site survey and layout</t>
        </is>
      </c>
      <c r="B13" s="15" t="n">
        <v>1</v>
      </c>
      <c r="C13" s="16" t="inlineStr">
        <is>
          <t>each</t>
        </is>
      </c>
      <c r="D13" s="17" t="n">
        <v>100</v>
      </c>
      <c r="E13" s="18">
        <f>IF(B13="","",B13*D13)</f>
        <v/>
      </c>
    </row>
    <row r="14">
      <c r="A14" s="14" t="inlineStr">
        <is>
          <t>Remove existing driveway (asphalt, 2-3")</t>
        </is>
      </c>
      <c r="B14" s="15" t="n">
        <v>600</v>
      </c>
      <c r="C14" s="16" t="inlineStr">
        <is>
          <t>sq ft</t>
        </is>
      </c>
      <c r="D14" s="17" t="n">
        <v>0.9</v>
      </c>
      <c r="E14" s="18">
        <f>IF(B14="","",B14*D14)</f>
        <v/>
      </c>
    </row>
    <row r="15">
      <c r="A15" s="14" t="inlineStr">
        <is>
          <t>Haul and dispose of demolition debris</t>
        </is>
      </c>
      <c r="B15" s="15" t="n">
        <v>7</v>
      </c>
      <c r="C15" s="16" t="inlineStr">
        <is>
          <t>ton</t>
        </is>
      </c>
      <c r="D15" s="17" t="n">
        <v>40</v>
      </c>
      <c r="E15" s="18">
        <f>IF(B15="","",B15*D15)</f>
        <v/>
      </c>
    </row>
    <row r="16">
      <c r="A16" s="14" t="inlineStr">
        <is>
          <t>Clear and grub vegetation at edges</t>
        </is>
      </c>
      <c r="B16" s="15" t="n">
        <v>124</v>
      </c>
      <c r="C16" s="16" t="inlineStr">
        <is>
          <t>linear ft</t>
        </is>
      </c>
      <c r="D16" s="17" t="n">
        <v>1.5</v>
      </c>
      <c r="E16" s="18">
        <f>IF(B16="","",B16*D16)</f>
        <v/>
      </c>
    </row>
    <row r="17">
      <c r="A17" s="14" t="inlineStr">
        <is>
          <t>Fine grading and compaction of subgrade</t>
        </is>
      </c>
      <c r="B17" s="15" t="n">
        <v>600</v>
      </c>
      <c r="C17" s="16" t="inlineStr">
        <is>
          <t>sq ft</t>
        </is>
      </c>
      <c r="D17" s="17" t="n">
        <v>0.35</v>
      </c>
      <c r="E17" s="18">
        <f>IF(B17="","",B17*D17)</f>
        <v/>
      </c>
    </row>
    <row r="18">
      <c r="A18" s="14" t="inlineStr"/>
      <c r="B18" s="15" t="n"/>
      <c r="C18" s="16" t="inlineStr"/>
      <c r="D18" s="17" t="n"/>
      <c r="E18" s="18">
        <f>IF(B18="","",B18*D18)</f>
        <v/>
      </c>
    </row>
    <row r="19">
      <c r="A19" s="14" t="inlineStr"/>
      <c r="B19" s="15" t="n"/>
      <c r="C19" s="16" t="inlineStr"/>
      <c r="D19" s="17" t="n"/>
      <c r="E19" s="18">
        <f>IF(B19="","",B19*D19)</f>
        <v/>
      </c>
    </row>
    <row r="20">
      <c r="A20" s="14" t="inlineStr"/>
      <c r="B20" s="15" t="n"/>
      <c r="C20" s="16" t="inlineStr"/>
      <c r="D20" s="17" t="n"/>
      <c r="E20" s="18">
        <f>IF(B20="","",B20*D20)</f>
        <v/>
      </c>
    </row>
    <row r="21">
      <c r="A21" s="19" t="inlineStr">
        <is>
          <t>Site Preparation Subtotal</t>
        </is>
      </c>
      <c r="B21" s="20" t="n"/>
      <c r="C21" s="20" t="n"/>
      <c r="D21" s="20" t="n"/>
      <c r="E21" s="21">
        <f>SUM(E13:E20)</f>
        <v/>
      </c>
    </row>
    <row r="23">
      <c r="A23" s="12" t="inlineStr">
        <is>
          <t>Base Installation</t>
        </is>
      </c>
      <c r="B23" s="12" t="inlineStr">
        <is>
          <t>Qty</t>
        </is>
      </c>
      <c r="C23" s="12" t="inlineStr">
        <is>
          <t>Unit</t>
        </is>
      </c>
      <c r="D23" s="13" t="inlineStr">
        <is>
          <t>Unit Cost</t>
        </is>
      </c>
      <c r="E23" s="13" t="inlineStr">
        <is>
          <t>Total</t>
        </is>
      </c>
    </row>
    <row r="24">
      <c r="A24" s="14" t="inlineStr">
        <is>
          <t>Aggregate base material (3/4" crushed stone)</t>
        </is>
      </c>
      <c r="B24" s="15" t="n">
        <v>20</v>
      </c>
      <c r="C24" s="16" t="inlineStr">
        <is>
          <t>ton</t>
        </is>
      </c>
      <c r="D24" s="17" t="n">
        <v>20</v>
      </c>
      <c r="E24" s="18">
        <f>IF(B24="","",B24*D24)</f>
        <v/>
      </c>
    </row>
    <row r="25">
      <c r="A25" s="14" t="inlineStr">
        <is>
          <t>Deliver aggregate (local quarry)</t>
        </is>
      </c>
      <c r="B25" s="15" t="n">
        <v>1</v>
      </c>
      <c r="C25" s="16" t="inlineStr">
        <is>
          <t>load</t>
        </is>
      </c>
      <c r="D25" s="17" t="n">
        <v>100</v>
      </c>
      <c r="E25" s="18">
        <f>IF(B25="","",B25*D25)</f>
        <v/>
      </c>
    </row>
    <row r="26">
      <c r="A26" s="14" t="inlineStr">
        <is>
          <t>Spread and grade base (6" compacted depth)</t>
        </is>
      </c>
      <c r="B26" s="15" t="n">
        <v>600</v>
      </c>
      <c r="C26" s="16" t="inlineStr">
        <is>
          <t>sq ft</t>
        </is>
      </c>
      <c r="D26" s="17" t="n">
        <v>0.45</v>
      </c>
      <c r="E26" s="18">
        <f>IF(B26="","",B26*D26)</f>
        <v/>
      </c>
    </row>
    <row r="27">
      <c r="A27" s="14" t="inlineStr">
        <is>
          <t>Compact base (vibratory roller)</t>
        </is>
      </c>
      <c r="B27" s="15" t="n">
        <v>600</v>
      </c>
      <c r="C27" s="16" t="inlineStr">
        <is>
          <t>sq ft</t>
        </is>
      </c>
      <c r="D27" s="17" t="n">
        <v>0.2</v>
      </c>
      <c r="E27" s="18">
        <f>IF(B27="","",B27*D27)</f>
        <v/>
      </c>
    </row>
    <row r="28">
      <c r="A28" s="14" t="inlineStr">
        <is>
          <t>Base grade verification (spot check elevations)</t>
        </is>
      </c>
      <c r="B28" s="15" t="n">
        <v>1</v>
      </c>
      <c r="C28" s="16" t="inlineStr">
        <is>
          <t>each</t>
        </is>
      </c>
      <c r="D28" s="17" t="n">
        <v>75</v>
      </c>
      <c r="E28" s="18">
        <f>IF(B28="","",B28*D28)</f>
        <v/>
      </c>
    </row>
    <row r="29">
      <c r="A29" s="14" t="inlineStr"/>
      <c r="B29" s="15" t="n"/>
      <c r="C29" s="16" t="inlineStr"/>
      <c r="D29" s="17" t="n"/>
      <c r="E29" s="18">
        <f>IF(B29="","",B29*D29)</f>
        <v/>
      </c>
    </row>
    <row r="30">
      <c r="A30" s="14" t="inlineStr"/>
      <c r="B30" s="15" t="n"/>
      <c r="C30" s="16" t="inlineStr"/>
      <c r="D30" s="17" t="n"/>
      <c r="E30" s="18">
        <f>IF(B30="","",B30*D30)</f>
        <v/>
      </c>
    </row>
    <row r="31">
      <c r="A31" s="14" t="inlineStr"/>
      <c r="B31" s="15" t="n"/>
      <c r="C31" s="16" t="inlineStr"/>
      <c r="D31" s="17" t="n"/>
      <c r="E31" s="18">
        <f>IF(B31="","",B31*D31)</f>
        <v/>
      </c>
    </row>
    <row r="32">
      <c r="A32" s="19" t="inlineStr">
        <is>
          <t>Base Installation Subtotal</t>
        </is>
      </c>
      <c r="B32" s="20" t="n"/>
      <c r="C32" s="20" t="n"/>
      <c r="D32" s="20" t="n"/>
      <c r="E32" s="21">
        <f>SUM(E24:E31)</f>
        <v/>
      </c>
    </row>
    <row r="34">
      <c r="A34" s="12" t="inlineStr">
        <is>
          <t>Asphalt Paving</t>
        </is>
      </c>
      <c r="B34" s="12" t="inlineStr">
        <is>
          <t>Qty</t>
        </is>
      </c>
      <c r="C34" s="12" t="inlineStr">
        <is>
          <t>Unit</t>
        </is>
      </c>
      <c r="D34" s="13" t="inlineStr">
        <is>
          <t>Unit Cost</t>
        </is>
      </c>
      <c r="E34" s="13" t="inlineStr">
        <is>
          <t>Total</t>
        </is>
      </c>
    </row>
    <row r="35">
      <c r="A35" s="14" t="inlineStr">
        <is>
          <t>Hot mix asphalt (surface course, 2.5" compacted)</t>
        </is>
      </c>
      <c r="B35" s="15" t="n">
        <v>10</v>
      </c>
      <c r="C35" s="16" t="inlineStr">
        <is>
          <t>ton</t>
        </is>
      </c>
      <c r="D35" s="17" t="n">
        <v>90</v>
      </c>
      <c r="E35" s="18">
        <f>IF(B35="","",B35*D35)</f>
        <v/>
      </c>
    </row>
    <row r="36">
      <c r="A36" s="14" t="inlineStr">
        <is>
          <t>Asphalt delivery</t>
        </is>
      </c>
      <c r="B36" s="15" t="n">
        <v>1</v>
      </c>
      <c r="C36" s="16" t="inlineStr">
        <is>
          <t>load</t>
        </is>
      </c>
      <c r="D36" s="17" t="n">
        <v>125</v>
      </c>
      <c r="E36" s="18">
        <f>IF(B36="","",B36*D36)</f>
        <v/>
      </c>
    </row>
    <row r="37">
      <c r="A37" s="14" t="inlineStr">
        <is>
          <t>Paving labor (hand work and machine)</t>
        </is>
      </c>
      <c r="B37" s="15" t="n">
        <v>600</v>
      </c>
      <c r="C37" s="16" t="inlineStr">
        <is>
          <t>sq ft</t>
        </is>
      </c>
      <c r="D37" s="17" t="n">
        <v>0.75</v>
      </c>
      <c r="E37" s="18">
        <f>IF(B37="","",B37*D37)</f>
        <v/>
      </c>
    </row>
    <row r="38">
      <c r="A38" s="14" t="inlineStr">
        <is>
          <t>Rolling and compaction (steel wheel + pneumatic)</t>
        </is>
      </c>
      <c r="B38" s="15" t="n">
        <v>600</v>
      </c>
      <c r="C38" s="16" t="inlineStr">
        <is>
          <t>sq ft</t>
        </is>
      </c>
      <c r="D38" s="17" t="n">
        <v>0.2</v>
      </c>
      <c r="E38" s="18">
        <f>IF(B38="","",B38*D38)</f>
        <v/>
      </c>
    </row>
    <row r="39">
      <c r="A39" s="14" t="inlineStr"/>
      <c r="B39" s="15" t="n"/>
      <c r="C39" s="16" t="inlineStr"/>
      <c r="D39" s="17" t="n"/>
      <c r="E39" s="18">
        <f>IF(B39="","",B39*D39)</f>
        <v/>
      </c>
    </row>
    <row r="40">
      <c r="A40" s="14" t="inlineStr"/>
      <c r="B40" s="15" t="n"/>
      <c r="C40" s="16" t="inlineStr"/>
      <c r="D40" s="17" t="n"/>
      <c r="E40" s="18">
        <f>IF(B40="","",B40*D40)</f>
        <v/>
      </c>
    </row>
    <row r="41">
      <c r="A41" s="14" t="inlineStr"/>
      <c r="B41" s="15" t="n"/>
      <c r="C41" s="16" t="inlineStr"/>
      <c r="D41" s="17" t="n"/>
      <c r="E41" s="18">
        <f>IF(B41="","",B41*D41)</f>
        <v/>
      </c>
    </row>
    <row r="42">
      <c r="A42" s="19" t="inlineStr">
        <is>
          <t>Asphalt Paving Subtotal</t>
        </is>
      </c>
      <c r="B42" s="20" t="n"/>
      <c r="C42" s="20" t="n"/>
      <c r="D42" s="20" t="n"/>
      <c r="E42" s="21">
        <f>SUM(E35:E41)</f>
        <v/>
      </c>
    </row>
    <row r="44">
      <c r="A44" s="12" t="inlineStr">
        <is>
          <t>Finishing and Drainage</t>
        </is>
      </c>
      <c r="B44" s="12" t="inlineStr">
        <is>
          <t>Qty</t>
        </is>
      </c>
      <c r="C44" s="12" t="inlineStr">
        <is>
          <t>Unit</t>
        </is>
      </c>
      <c r="D44" s="13" t="inlineStr">
        <is>
          <t>Unit Cost</t>
        </is>
      </c>
      <c r="E44" s="13" t="inlineStr">
        <is>
          <t>Total</t>
        </is>
      </c>
    </row>
    <row r="45">
      <c r="A45" s="14" t="inlineStr">
        <is>
          <t>Asphalt edging (hand tamp and shape)</t>
        </is>
      </c>
      <c r="B45" s="15" t="n">
        <v>124</v>
      </c>
      <c r="C45" s="16" t="inlineStr">
        <is>
          <t>linear ft</t>
        </is>
      </c>
      <c r="D45" s="17" t="n">
        <v>1.25</v>
      </c>
      <c r="E45" s="18">
        <f>IF(B45="","",B45*D45)</f>
        <v/>
      </c>
    </row>
    <row r="46">
      <c r="A46" s="14" t="inlineStr">
        <is>
          <t>Driveway apron transition to road</t>
        </is>
      </c>
      <c r="B46" s="15" t="n">
        <v>1</v>
      </c>
      <c r="C46" s="16" t="inlineStr">
        <is>
          <t>each</t>
        </is>
      </c>
      <c r="D46" s="17" t="n">
        <v>300</v>
      </c>
      <c r="E46" s="18">
        <f>IF(B46="","",B46*D46)</f>
        <v/>
      </c>
    </row>
    <row r="47">
      <c r="A47" s="14" t="inlineStr">
        <is>
          <t>Gravel shoulder grading</t>
        </is>
      </c>
      <c r="B47" s="15" t="n">
        <v>100</v>
      </c>
      <c r="C47" s="16" t="inlineStr">
        <is>
          <t>linear ft</t>
        </is>
      </c>
      <c r="D47" s="17" t="n">
        <v>1.5</v>
      </c>
      <c r="E47" s="18">
        <f>IF(B47="","",B47*D47)</f>
        <v/>
      </c>
    </row>
    <row r="48">
      <c r="A48" s="14" t="inlineStr">
        <is>
          <t>Swale or drainage grading (direct water away)</t>
        </is>
      </c>
      <c r="B48" s="15" t="n">
        <v>50</v>
      </c>
      <c r="C48" s="16" t="inlineStr">
        <is>
          <t>linear ft</t>
        </is>
      </c>
      <c r="D48" s="17" t="n">
        <v>3</v>
      </c>
      <c r="E48" s="18">
        <f>IF(B48="","",B48*D48)</f>
        <v/>
      </c>
    </row>
    <row r="49">
      <c r="A49" s="14" t="inlineStr">
        <is>
          <t>Site cleanup and sweeping</t>
        </is>
      </c>
      <c r="B49" s="15" t="n">
        <v>1</v>
      </c>
      <c r="C49" s="16" t="inlineStr">
        <is>
          <t>each</t>
        </is>
      </c>
      <c r="D49" s="17" t="n">
        <v>100</v>
      </c>
      <c r="E49" s="18">
        <f>IF(B49="","",B49*D49)</f>
        <v/>
      </c>
    </row>
    <row r="50">
      <c r="A50" s="14" t="inlineStr"/>
      <c r="B50" s="15" t="n"/>
      <c r="C50" s="16" t="inlineStr"/>
      <c r="D50" s="17" t="n"/>
      <c r="E50" s="18">
        <f>IF(B50="","",B50*D50)</f>
        <v/>
      </c>
    </row>
    <row r="51">
      <c r="A51" s="14" t="inlineStr"/>
      <c r="B51" s="15" t="n"/>
      <c r="C51" s="16" t="inlineStr"/>
      <c r="D51" s="17" t="n"/>
      <c r="E51" s="18">
        <f>IF(B51="","",B51*D51)</f>
        <v/>
      </c>
    </row>
    <row r="52">
      <c r="A52" s="14" t="inlineStr"/>
      <c r="B52" s="15" t="n"/>
      <c r="C52" s="16" t="inlineStr"/>
      <c r="D52" s="17" t="n"/>
      <c r="E52" s="18">
        <f>IF(B52="","",B52*D52)</f>
        <v/>
      </c>
    </row>
    <row r="53">
      <c r="A53" s="19" t="inlineStr">
        <is>
          <t>Finishing and Drainage Subtotal</t>
        </is>
      </c>
      <c r="B53" s="20" t="n"/>
      <c r="C53" s="20" t="n"/>
      <c r="D53" s="20" t="n"/>
      <c r="E53" s="21">
        <f>SUM(E45:E52)</f>
        <v/>
      </c>
    </row>
    <row r="55">
      <c r="A55" s="22" t="inlineStr">
        <is>
          <t>Summary</t>
        </is>
      </c>
    </row>
    <row r="56">
      <c r="A56" s="23" t="inlineStr">
        <is>
          <t>Site Preparation</t>
        </is>
      </c>
      <c r="E56" s="24">
        <f>E21</f>
        <v/>
      </c>
    </row>
    <row r="57">
      <c r="A57" s="23" t="inlineStr">
        <is>
          <t>Base Installation</t>
        </is>
      </c>
      <c r="E57" s="24">
        <f>E32</f>
        <v/>
      </c>
    </row>
    <row r="58">
      <c r="A58" s="23" t="inlineStr">
        <is>
          <t>Asphalt Paving</t>
        </is>
      </c>
      <c r="E58" s="24">
        <f>E42</f>
        <v/>
      </c>
    </row>
    <row r="59">
      <c r="A59" s="23" t="inlineStr">
        <is>
          <t>Finishing and Drainage</t>
        </is>
      </c>
      <c r="E59" s="24">
        <f>E53</f>
        <v/>
      </c>
    </row>
    <row r="60">
      <c r="A60" s="7" t="inlineStr">
        <is>
          <t>Direct Cost Subtotal</t>
        </is>
      </c>
      <c r="E60" s="25">
        <f>E21+E32+E42+E53</f>
        <v/>
      </c>
    </row>
    <row r="61">
      <c r="A61" s="23" t="inlineStr">
        <is>
          <t>Overhead</t>
        </is>
      </c>
      <c r="D61" s="26" t="n">
        <v>0.1</v>
      </c>
      <c r="E61" s="24">
        <f>E60*D61</f>
        <v/>
      </c>
    </row>
    <row r="62">
      <c r="A62" s="23" t="inlineStr">
        <is>
          <t>Profit (on direct cost + overhead)</t>
        </is>
      </c>
      <c r="D62" s="26" t="n">
        <v>0.15</v>
      </c>
      <c r="E62" s="24">
        <f>(E60+E61)*D62</f>
        <v/>
      </c>
    </row>
    <row r="63">
      <c r="A63" s="27" t="inlineStr">
        <is>
          <t>TOTAL ESTIMATE</t>
        </is>
      </c>
      <c r="B63" s="28" t="n"/>
      <c r="C63" s="28" t="n"/>
      <c r="D63" s="28" t="n"/>
      <c r="E63" s="29">
        <f>E60+E61+E62</f>
        <v/>
      </c>
    </row>
    <row r="65">
      <c r="A65" s="7" t="inlineStr">
        <is>
          <t>Scope of work</t>
        </is>
      </c>
    </row>
    <row r="66" ht="15" customHeight="1">
      <c r="A66" s="30" t="inlineStr">
        <is>
          <t>[Describe the work included in this estimate.]</t>
        </is>
      </c>
    </row>
    <row r="68">
      <c r="A68" s="7" t="inlineStr">
        <is>
          <t>Exclusions</t>
        </is>
      </c>
    </row>
    <row r="69" ht="30" customHeight="1">
      <c r="A69" s="30" t="inlineStr">
        <is>
          <t>[List anything not included, such as permits, repairs to hidden conditions, or work by others.]</t>
        </is>
      </c>
    </row>
    <row r="71">
      <c r="A71" s="7" t="inlineStr">
        <is>
          <t>Timeline</t>
        </is>
      </c>
    </row>
    <row r="72" ht="15" customHeight="1">
      <c r="A72" s="30" t="inlineStr">
        <is>
          <t>Estimated [X] working days from start, weather and inspections permitting.</t>
        </is>
      </c>
    </row>
    <row r="74">
      <c r="A74" s="7" t="inlineStr">
        <is>
          <t>Payment terms</t>
        </is>
      </c>
    </row>
    <row r="75" ht="15" customHeight="1">
      <c r="A75" s="30" t="inlineStr">
        <is>
          <t>50% deposit at scheduling, 50% due at completion.</t>
        </is>
      </c>
    </row>
    <row r="77">
      <c r="A77" s="7" t="inlineStr">
        <is>
          <t>Warranty</t>
        </is>
      </c>
    </row>
    <row r="78" ht="15" customHeight="1">
      <c r="A78" s="30" t="inlineStr">
        <is>
          <t>1-year workmanship warranty. Manufacturer warranties apply to materials.</t>
        </is>
      </c>
    </row>
    <row r="80">
      <c r="A80" s="7" t="inlineStr">
        <is>
          <t>License and insurance</t>
        </is>
      </c>
    </row>
    <row r="81" ht="15" customHeight="1">
      <c r="A81" s="30" t="inlineStr">
        <is>
          <t>License #[number]. Insured by [carrier], policy #[number].</t>
        </is>
      </c>
    </row>
    <row r="83">
      <c r="A83" s="23" t="inlineStr">
        <is>
          <t>Customer signature: ______________________________</t>
        </is>
      </c>
      <c r="D83" s="23" t="inlineStr">
        <is>
          <t>Date: ____________</t>
        </is>
      </c>
    </row>
    <row r="85">
      <c r="A85" s="31" t="inlineStr">
        <is>
          <t>Template by Projul · projul.com</t>
        </is>
      </c>
    </row>
  </sheetData>
  <mergeCells count="8">
    <mergeCell ref="A69:E69"/>
    <mergeCell ref="A78:E78"/>
    <mergeCell ref="A81:E81"/>
    <mergeCell ref="A72:E72"/>
    <mergeCell ref="A10:E10"/>
    <mergeCell ref="A1:E1"/>
    <mergeCell ref="A75:E75"/>
    <mergeCell ref="A66:E66"/>
  </mergeCells>
  <printOptions horizontalCentered="1"/>
  <pageMargins left="0.5" right="0.5" top="0.5" bottom="0.5" header="0.5" footer="0.5"/>
  <pageSetup orientation="portrait" fitToHeight="0" fitToWidth="1"/>
</worksheet>
</file>

<file path=xl/worksheets/sheet3.xml><?xml version="1.0" encoding="utf-8"?>
<worksheet xmlns="http://schemas.openxmlformats.org/spreadsheetml/2006/main">
  <sheetPr>
    <outlinePr summaryBelow="1" summaryRight="1"/>
    <pageSetUpPr fitToPage="1"/>
  </sheetPr>
  <dimension ref="A1:E123"/>
  <sheetViews>
    <sheetView showGridLines="0" workbookViewId="0">
      <selection activeCell="A1" sqref="A1"/>
    </sheetView>
  </sheetViews>
  <sheetFormatPr baseColWidth="8" defaultRowHeight="15"/>
  <cols>
    <col width="50" customWidth="1" min="1" max="1"/>
    <col width="9" customWidth="1" min="2" max="2"/>
    <col width="10" customWidth="1" min="3" max="3"/>
    <col width="13" customWidth="1" min="4" max="4"/>
    <col width="16" customWidth="1" min="5" max="5"/>
  </cols>
  <sheetData>
    <row r="1" ht="44" customHeight="1">
      <c r="A1" s="5" t="inlineStr">
        <is>
          <t>Paving and Asphalt Estimate: Commercial Parking Lot Paving</t>
        </is>
      </c>
    </row>
    <row r="3">
      <c r="A3" s="6" t="inlineStr">
        <is>
          <t>Your Company Name</t>
        </is>
      </c>
      <c r="C3" s="7" t="inlineStr">
        <is>
          <t>Estimate #</t>
        </is>
      </c>
      <c r="D3" s="8" t="inlineStr">
        <is>
          <t>1001</t>
        </is>
      </c>
    </row>
    <row r="4">
      <c r="A4" s="9" t="inlineStr">
        <is>
          <t>Street Address, City, ST ZIP</t>
        </is>
      </c>
      <c r="C4" s="7" t="inlineStr">
        <is>
          <t>Date</t>
        </is>
      </c>
      <c r="D4" s="10" t="inlineStr"/>
    </row>
    <row r="5">
      <c r="A5" s="9" t="inlineStr">
        <is>
          <t>Phone | Email | License #</t>
        </is>
      </c>
      <c r="C5" s="7" t="inlineStr">
        <is>
          <t>Valid Until</t>
        </is>
      </c>
      <c r="D5" s="10" t="inlineStr"/>
    </row>
    <row r="7">
      <c r="A7" s="6" t="inlineStr">
        <is>
          <t>Prepared for: Customer Name</t>
        </is>
      </c>
    </row>
    <row r="8">
      <c r="A8" s="9" t="inlineStr">
        <is>
          <t>Job address: Street, City, ST ZIP</t>
        </is>
      </c>
    </row>
    <row r="10" ht="30" customHeight="1">
      <c r="A10" s="11" t="inlineStr">
        <is>
          <t>Commercial parking lots are larger, require heavier-duty construction, and involve additional elements like striping, ADA compliance, signage, and stormwater management. This template covers a 20,000-square-foot parking lot (approximately 50 spaces).</t>
        </is>
      </c>
    </row>
    <row r="12">
      <c r="A12" s="12" t="inlineStr">
        <is>
          <t>Demolition and Site Preparation</t>
        </is>
      </c>
      <c r="B12" s="12" t="inlineStr">
        <is>
          <t>Qty</t>
        </is>
      </c>
      <c r="C12" s="12" t="inlineStr">
        <is>
          <t>Unit</t>
        </is>
      </c>
      <c r="D12" s="13" t="inlineStr">
        <is>
          <t>Unit Cost</t>
        </is>
      </c>
      <c r="E12" s="13" t="inlineStr">
        <is>
          <t>Total</t>
        </is>
      </c>
    </row>
    <row r="13">
      <c r="A13" s="14" t="inlineStr">
        <is>
          <t>Mobilization (equipment transport)</t>
        </is>
      </c>
      <c r="B13" s="15" t="n">
        <v>1</v>
      </c>
      <c r="C13" s="16" t="inlineStr">
        <is>
          <t>each</t>
        </is>
      </c>
      <c r="D13" s="17" t="n">
        <v>1200</v>
      </c>
      <c r="E13" s="18">
        <f>IF(B13="","",B13*D13)</f>
        <v/>
      </c>
    </row>
    <row r="14">
      <c r="A14" s="14" t="inlineStr">
        <is>
          <t>Remove existing asphalt (3" avg depth)</t>
        </is>
      </c>
      <c r="B14" s="15" t="n">
        <v>20000</v>
      </c>
      <c r="C14" s="16" t="inlineStr">
        <is>
          <t>sq ft</t>
        </is>
      </c>
      <c r="D14" s="17" t="n">
        <v>0.9</v>
      </c>
      <c r="E14" s="18">
        <f>IF(B14="","",B14*D14)</f>
        <v/>
      </c>
    </row>
    <row r="15">
      <c r="A15" s="14" t="inlineStr">
        <is>
          <t>Haul and dispose of millings</t>
        </is>
      </c>
      <c r="B15" s="15" t="n">
        <v>370</v>
      </c>
      <c r="C15" s="16" t="inlineStr">
        <is>
          <t>ton</t>
        </is>
      </c>
      <c r="D15" s="17" t="n">
        <v>30</v>
      </c>
      <c r="E15" s="18">
        <f>IF(B15="","",B15*D15)</f>
        <v/>
      </c>
    </row>
    <row r="16">
      <c r="A16" s="14" t="inlineStr">
        <is>
          <t>Remove existing concrete curbs</t>
        </is>
      </c>
      <c r="B16" s="15" t="n">
        <v>400</v>
      </c>
      <c r="C16" s="16" t="inlineStr">
        <is>
          <t>linear ft</t>
        </is>
      </c>
      <c r="D16" s="17" t="n">
        <v>5</v>
      </c>
      <c r="E16" s="18">
        <f>IF(B16="","",B16*D16)</f>
        <v/>
      </c>
    </row>
    <row r="17">
      <c r="A17" s="14" t="inlineStr">
        <is>
          <t>Fine grade and compact subgrade</t>
        </is>
      </c>
      <c r="B17" s="15" t="n">
        <v>20000</v>
      </c>
      <c r="C17" s="16" t="inlineStr">
        <is>
          <t>sq ft</t>
        </is>
      </c>
      <c r="D17" s="17" t="n">
        <v>0.4</v>
      </c>
      <c r="E17" s="18">
        <f>IF(B17="","",B17*D17)</f>
        <v/>
      </c>
    </row>
    <row r="18">
      <c r="A18" s="14" t="inlineStr">
        <is>
          <t>Proof roll subgrade (loaded truck test)</t>
        </is>
      </c>
      <c r="B18" s="15" t="n">
        <v>1</v>
      </c>
      <c r="C18" s="16" t="inlineStr">
        <is>
          <t>each</t>
        </is>
      </c>
      <c r="D18" s="17" t="n">
        <v>600</v>
      </c>
      <c r="E18" s="18">
        <f>IF(B18="","",B18*D18)</f>
        <v/>
      </c>
    </row>
    <row r="19">
      <c r="A19" s="14" t="inlineStr">
        <is>
          <t>Remediate soft spots (undercut and replace)</t>
        </is>
      </c>
      <c r="B19" s="15" t="n">
        <v>30</v>
      </c>
      <c r="C19" s="16" t="inlineStr">
        <is>
          <t>cu yd</t>
        </is>
      </c>
      <c r="D19" s="17" t="n">
        <v>45</v>
      </c>
      <c r="E19" s="18">
        <f>IF(B19="","",B19*D19)</f>
        <v/>
      </c>
    </row>
    <row r="20">
      <c r="A20" s="14" t="inlineStr"/>
      <c r="B20" s="15" t="n"/>
      <c r="C20" s="16" t="inlineStr"/>
      <c r="D20" s="17" t="n"/>
      <c r="E20" s="18">
        <f>IF(B20="","",B20*D20)</f>
        <v/>
      </c>
    </row>
    <row r="21">
      <c r="A21" s="14" t="inlineStr"/>
      <c r="B21" s="15" t="n"/>
      <c r="C21" s="16" t="inlineStr"/>
      <c r="D21" s="17" t="n"/>
      <c r="E21" s="18">
        <f>IF(B21="","",B21*D21)</f>
        <v/>
      </c>
    </row>
    <row r="22">
      <c r="A22" s="14" t="inlineStr"/>
      <c r="B22" s="15" t="n"/>
      <c r="C22" s="16" t="inlineStr"/>
      <c r="D22" s="17" t="n"/>
      <c r="E22" s="18">
        <f>IF(B22="","",B22*D22)</f>
        <v/>
      </c>
    </row>
    <row r="23">
      <c r="A23" s="19" t="inlineStr">
        <is>
          <t>Demolition and Site Preparation Subtotal</t>
        </is>
      </c>
      <c r="B23" s="20" t="n"/>
      <c r="C23" s="20" t="n"/>
      <c r="D23" s="20" t="n"/>
      <c r="E23" s="21">
        <f>SUM(E13:E22)</f>
        <v/>
      </c>
    </row>
    <row r="25">
      <c r="A25" s="12" t="inlineStr">
        <is>
          <t>Base Construction</t>
        </is>
      </c>
      <c r="B25" s="12" t="inlineStr">
        <is>
          <t>Qty</t>
        </is>
      </c>
      <c r="C25" s="12" t="inlineStr">
        <is>
          <t>Unit</t>
        </is>
      </c>
      <c r="D25" s="13" t="inlineStr">
        <is>
          <t>Unit Cost</t>
        </is>
      </c>
      <c r="E25" s="13" t="inlineStr">
        <is>
          <t>Total</t>
        </is>
      </c>
    </row>
    <row r="26">
      <c r="A26" s="14" t="inlineStr">
        <is>
          <t>Aggregate base (3/4" crushed stone, 8" compacted)</t>
        </is>
      </c>
      <c r="B26" s="15" t="n">
        <v>910</v>
      </c>
      <c r="C26" s="16" t="inlineStr">
        <is>
          <t>ton</t>
        </is>
      </c>
      <c r="D26" s="17" t="n">
        <v>22</v>
      </c>
      <c r="E26" s="18">
        <f>IF(B26="","",B26*D26)</f>
        <v/>
      </c>
    </row>
    <row r="27">
      <c r="A27" s="14" t="inlineStr">
        <is>
          <t>Aggregate delivery</t>
        </is>
      </c>
      <c r="B27" s="15" t="n">
        <v>38</v>
      </c>
      <c r="C27" s="16" t="inlineStr">
        <is>
          <t>load</t>
        </is>
      </c>
      <c r="D27" s="17" t="n">
        <v>100</v>
      </c>
      <c r="E27" s="18">
        <f>IF(B27="","",B27*D27)</f>
        <v/>
      </c>
    </row>
    <row r="28">
      <c r="A28" s="14" t="inlineStr">
        <is>
          <t>Spread, grade, and compact base</t>
        </is>
      </c>
      <c r="B28" s="15" t="n">
        <v>20000</v>
      </c>
      <c r="C28" s="16" t="inlineStr">
        <is>
          <t>sq ft</t>
        </is>
      </c>
      <c r="D28" s="17" t="n">
        <v>0.4</v>
      </c>
      <c r="E28" s="18">
        <f>IF(B28="","",B28*D28)</f>
        <v/>
      </c>
    </row>
    <row r="29">
      <c r="A29" s="14" t="inlineStr">
        <is>
          <t>Compaction testing (nuclear density gauge)</t>
        </is>
      </c>
      <c r="B29" s="15" t="n">
        <v>10</v>
      </c>
      <c r="C29" s="16" t="inlineStr">
        <is>
          <t>test</t>
        </is>
      </c>
      <c r="D29" s="17" t="n">
        <v>100</v>
      </c>
      <c r="E29" s="18">
        <f>IF(B29="","",B29*D29)</f>
        <v/>
      </c>
    </row>
    <row r="30">
      <c r="A30" s="14" t="inlineStr"/>
      <c r="B30" s="15" t="n"/>
      <c r="C30" s="16" t="inlineStr"/>
      <c r="D30" s="17" t="n"/>
      <c r="E30" s="18">
        <f>IF(B30="","",B30*D30)</f>
        <v/>
      </c>
    </row>
    <row r="31">
      <c r="A31" s="14" t="inlineStr"/>
      <c r="B31" s="15" t="n"/>
      <c r="C31" s="16" t="inlineStr"/>
      <c r="D31" s="17" t="n"/>
      <c r="E31" s="18">
        <f>IF(B31="","",B31*D31)</f>
        <v/>
      </c>
    </row>
    <row r="32">
      <c r="A32" s="14" t="inlineStr"/>
      <c r="B32" s="15" t="n"/>
      <c r="C32" s="16" t="inlineStr"/>
      <c r="D32" s="17" t="n"/>
      <c r="E32" s="18">
        <f>IF(B32="","",B32*D32)</f>
        <v/>
      </c>
    </row>
    <row r="33">
      <c r="A33" s="19" t="inlineStr">
        <is>
          <t>Base Construction Subtotal</t>
        </is>
      </c>
      <c r="B33" s="20" t="n"/>
      <c r="C33" s="20" t="n"/>
      <c r="D33" s="20" t="n"/>
      <c r="E33" s="21">
        <f>SUM(E26:E32)</f>
        <v/>
      </c>
    </row>
    <row r="35">
      <c r="A35" s="12" t="inlineStr">
        <is>
          <t>Asphalt Paving</t>
        </is>
      </c>
      <c r="B35" s="12" t="inlineStr">
        <is>
          <t>Qty</t>
        </is>
      </c>
      <c r="C35" s="12" t="inlineStr">
        <is>
          <t>Unit</t>
        </is>
      </c>
      <c r="D35" s="13" t="inlineStr">
        <is>
          <t>Unit Cost</t>
        </is>
      </c>
      <c r="E35" s="13" t="inlineStr">
        <is>
          <t>Total</t>
        </is>
      </c>
    </row>
    <row r="36">
      <c r="A36" s="14" t="inlineStr">
        <is>
          <t>Asphalt binder course (2" compacted, 19mm mix)</t>
        </is>
      </c>
      <c r="B36" s="15" t="n">
        <v>257</v>
      </c>
      <c r="C36" s="16" t="inlineStr">
        <is>
          <t>ton</t>
        </is>
      </c>
      <c r="D36" s="17" t="n">
        <v>90</v>
      </c>
      <c r="E36" s="18">
        <f>IF(B36="","",B36*D36)</f>
        <v/>
      </c>
    </row>
    <row r="37">
      <c r="A37" s="14" t="inlineStr">
        <is>
          <t>Asphalt surface course (2" compacted, 9.5mm mix)</t>
        </is>
      </c>
      <c r="B37" s="15" t="n">
        <v>257</v>
      </c>
      <c r="C37" s="16" t="inlineStr">
        <is>
          <t>ton</t>
        </is>
      </c>
      <c r="D37" s="17" t="n">
        <v>100</v>
      </c>
      <c r="E37" s="18">
        <f>IF(B37="","",B37*D37)</f>
        <v/>
      </c>
    </row>
    <row r="38">
      <c r="A38" s="14" t="inlineStr">
        <is>
          <t>Tack coat between lifts</t>
        </is>
      </c>
      <c r="B38" s="15" t="n">
        <v>20000</v>
      </c>
      <c r="C38" s="16" t="inlineStr">
        <is>
          <t>sq ft</t>
        </is>
      </c>
      <c r="D38" s="17" t="n">
        <v>0.08</v>
      </c>
      <c r="E38" s="18">
        <f>IF(B38="","",B38*D38)</f>
        <v/>
      </c>
    </row>
    <row r="39">
      <c r="A39" s="14" t="inlineStr">
        <is>
          <t>Paving labor and equipment</t>
        </is>
      </c>
      <c r="B39" s="15" t="n">
        <v>20000</v>
      </c>
      <c r="C39" s="16" t="inlineStr">
        <is>
          <t>sq ft</t>
        </is>
      </c>
      <c r="D39" s="17" t="n">
        <v>0.65</v>
      </c>
      <c r="E39" s="18">
        <f>IF(B39="","",B39*D39)</f>
        <v/>
      </c>
    </row>
    <row r="40">
      <c r="A40" s="14" t="inlineStr">
        <is>
          <t>Compaction (steel drum and pneumatic roller)</t>
        </is>
      </c>
      <c r="B40" s="15" t="n">
        <v>20000</v>
      </c>
      <c r="C40" s="16" t="inlineStr">
        <is>
          <t>sq ft</t>
        </is>
      </c>
      <c r="D40" s="17" t="n">
        <v>0.15</v>
      </c>
      <c r="E40" s="18">
        <f>IF(B40="","",B40*D40)</f>
        <v/>
      </c>
    </row>
    <row r="41">
      <c r="A41" s="14" t="inlineStr">
        <is>
          <t>Asphalt delivery</t>
        </is>
      </c>
      <c r="B41" s="15" t="n">
        <v>24</v>
      </c>
      <c r="C41" s="16" t="inlineStr">
        <is>
          <t>load</t>
        </is>
      </c>
      <c r="D41" s="17" t="n">
        <v>150</v>
      </c>
      <c r="E41" s="18">
        <f>IF(B41="","",B41*D41)</f>
        <v/>
      </c>
    </row>
    <row r="42">
      <c r="A42" s="14" t="inlineStr"/>
      <c r="B42" s="15" t="n"/>
      <c r="C42" s="16" t="inlineStr"/>
      <c r="D42" s="17" t="n"/>
      <c r="E42" s="18">
        <f>IF(B42="","",B42*D42)</f>
        <v/>
      </c>
    </row>
    <row r="43">
      <c r="A43" s="14" t="inlineStr"/>
      <c r="B43" s="15" t="n"/>
      <c r="C43" s="16" t="inlineStr"/>
      <c r="D43" s="17" t="n"/>
      <c r="E43" s="18">
        <f>IF(B43="","",B43*D43)</f>
        <v/>
      </c>
    </row>
    <row r="44">
      <c r="A44" s="14" t="inlineStr"/>
      <c r="B44" s="15" t="n"/>
      <c r="C44" s="16" t="inlineStr"/>
      <c r="D44" s="17" t="n"/>
      <c r="E44" s="18">
        <f>IF(B44="","",B44*D44)</f>
        <v/>
      </c>
    </row>
    <row r="45">
      <c r="A45" s="19" t="inlineStr">
        <is>
          <t>Asphalt Paving Subtotal</t>
        </is>
      </c>
      <c r="B45" s="20" t="n"/>
      <c r="C45" s="20" t="n"/>
      <c r="D45" s="20" t="n"/>
      <c r="E45" s="21">
        <f>SUM(E36:E44)</f>
        <v/>
      </c>
    </row>
    <row r="47">
      <c r="A47" s="12" t="inlineStr">
        <is>
          <t>Concrete Work</t>
        </is>
      </c>
      <c r="B47" s="12" t="inlineStr">
        <is>
          <t>Qty</t>
        </is>
      </c>
      <c r="C47" s="12" t="inlineStr">
        <is>
          <t>Unit</t>
        </is>
      </c>
      <c r="D47" s="13" t="inlineStr">
        <is>
          <t>Unit Cost</t>
        </is>
      </c>
      <c r="E47" s="13" t="inlineStr">
        <is>
          <t>Total</t>
        </is>
      </c>
    </row>
    <row r="48">
      <c r="A48" s="14" t="inlineStr">
        <is>
          <t>Concrete curb and gutter</t>
        </is>
      </c>
      <c r="B48" s="15" t="n">
        <v>400</v>
      </c>
      <c r="C48" s="16" t="inlineStr">
        <is>
          <t>linear ft</t>
        </is>
      </c>
      <c r="D48" s="17" t="n">
        <v>24</v>
      </c>
      <c r="E48" s="18">
        <f>IF(B48="","",B48*D48)</f>
        <v/>
      </c>
    </row>
    <row r="49">
      <c r="A49" s="14" t="inlineStr">
        <is>
          <t>Concrete sidewalk (4" thick, 5' wide)</t>
        </is>
      </c>
      <c r="B49" s="15" t="n">
        <v>500</v>
      </c>
      <c r="C49" s="16" t="inlineStr">
        <is>
          <t>sq ft</t>
        </is>
      </c>
      <c r="D49" s="17" t="n">
        <v>7.5</v>
      </c>
      <c r="E49" s="18">
        <f>IF(B49="","",B49*D49)</f>
        <v/>
      </c>
    </row>
    <row r="50">
      <c r="A50" s="14" t="inlineStr">
        <is>
          <t>ADA-compliant ramp with truncated domes</t>
        </is>
      </c>
      <c r="B50" s="15" t="n">
        <v>4</v>
      </c>
      <c r="C50" s="16" t="inlineStr">
        <is>
          <t>each</t>
        </is>
      </c>
      <c r="D50" s="17" t="n">
        <v>1000</v>
      </c>
      <c r="E50" s="18">
        <f>IF(B50="","",B50*D50)</f>
        <v/>
      </c>
    </row>
    <row r="51">
      <c r="A51" s="14" t="inlineStr">
        <is>
          <t>Concrete wheel stops</t>
        </is>
      </c>
      <c r="B51" s="15" t="n">
        <v>50</v>
      </c>
      <c r="C51" s="16" t="inlineStr">
        <is>
          <t>each</t>
        </is>
      </c>
      <c r="D51" s="17" t="n">
        <v>65</v>
      </c>
      <c r="E51" s="18">
        <f>IF(B51="","",B51*D51)</f>
        <v/>
      </c>
    </row>
    <row r="52">
      <c r="A52" s="14" t="inlineStr"/>
      <c r="B52" s="15" t="n"/>
      <c r="C52" s="16" t="inlineStr"/>
      <c r="D52" s="17" t="n"/>
      <c r="E52" s="18">
        <f>IF(B52="","",B52*D52)</f>
        <v/>
      </c>
    </row>
    <row r="53">
      <c r="A53" s="14" t="inlineStr"/>
      <c r="B53" s="15" t="n"/>
      <c r="C53" s="16" t="inlineStr"/>
      <c r="D53" s="17" t="n"/>
      <c r="E53" s="18">
        <f>IF(B53="","",B53*D53)</f>
        <v/>
      </c>
    </row>
    <row r="54">
      <c r="A54" s="14" t="inlineStr"/>
      <c r="B54" s="15" t="n"/>
      <c r="C54" s="16" t="inlineStr"/>
      <c r="D54" s="17" t="n"/>
      <c r="E54" s="18">
        <f>IF(B54="","",B54*D54)</f>
        <v/>
      </c>
    </row>
    <row r="55">
      <c r="A55" s="19" t="inlineStr">
        <is>
          <t>Concrete Work Subtotal</t>
        </is>
      </c>
      <c r="B55" s="20" t="n"/>
      <c r="C55" s="20" t="n"/>
      <c r="D55" s="20" t="n"/>
      <c r="E55" s="21">
        <f>SUM(E48:E54)</f>
        <v/>
      </c>
    </row>
    <row r="57">
      <c r="A57" s="12" t="inlineStr">
        <is>
          <t>Striping and Signage</t>
        </is>
      </c>
      <c r="B57" s="12" t="inlineStr">
        <is>
          <t>Qty</t>
        </is>
      </c>
      <c r="C57" s="12" t="inlineStr">
        <is>
          <t>Unit</t>
        </is>
      </c>
      <c r="D57" s="13" t="inlineStr">
        <is>
          <t>Unit Cost</t>
        </is>
      </c>
      <c r="E57" s="13" t="inlineStr">
        <is>
          <t>Total</t>
        </is>
      </c>
    </row>
    <row r="58">
      <c r="A58" s="14" t="inlineStr">
        <is>
          <t>Parking stall striping (standard)</t>
        </is>
      </c>
      <c r="B58" s="15" t="n">
        <v>46</v>
      </c>
      <c r="C58" s="16" t="inlineStr">
        <is>
          <t>each</t>
        </is>
      </c>
      <c r="D58" s="17" t="n">
        <v>18</v>
      </c>
      <c r="E58" s="18">
        <f>IF(B58="","",B58*D58)</f>
        <v/>
      </c>
    </row>
    <row r="59">
      <c r="A59" s="14" t="inlineStr">
        <is>
          <t>Handicap stall striping (with symbol)</t>
        </is>
      </c>
      <c r="B59" s="15" t="n">
        <v>4</v>
      </c>
      <c r="C59" s="16" t="inlineStr">
        <is>
          <t>each</t>
        </is>
      </c>
      <c r="D59" s="17" t="n">
        <v>75</v>
      </c>
      <c r="E59" s="18">
        <f>IF(B59="","",B59*D59)</f>
        <v/>
      </c>
    </row>
    <row r="60">
      <c r="A60" s="14" t="inlineStr">
        <is>
          <t>Fire lane striping</t>
        </is>
      </c>
      <c r="B60" s="15" t="n">
        <v>100</v>
      </c>
      <c r="C60" s="16" t="inlineStr">
        <is>
          <t>linear ft</t>
        </is>
      </c>
      <c r="D60" s="17" t="n">
        <v>2.5</v>
      </c>
      <c r="E60" s="18">
        <f>IF(B60="","",B60*D60)</f>
        <v/>
      </c>
    </row>
    <row r="61">
      <c r="A61" s="14" t="inlineStr">
        <is>
          <t>Directional arrows</t>
        </is>
      </c>
      <c r="B61" s="15" t="n">
        <v>6</v>
      </c>
      <c r="C61" s="16" t="inlineStr">
        <is>
          <t>each</t>
        </is>
      </c>
      <c r="D61" s="17" t="n">
        <v>45</v>
      </c>
      <c r="E61" s="18">
        <f>IF(B61="","",B61*D61)</f>
        <v/>
      </c>
    </row>
    <row r="62">
      <c r="A62" s="14" t="inlineStr">
        <is>
          <t>Handicap signage (post-mounted)</t>
        </is>
      </c>
      <c r="B62" s="15" t="n">
        <v>4</v>
      </c>
      <c r="C62" s="16" t="inlineStr">
        <is>
          <t>each</t>
        </is>
      </c>
      <c r="D62" s="17" t="n">
        <v>175</v>
      </c>
      <c r="E62" s="18">
        <f>IF(B62="","",B62*D62)</f>
        <v/>
      </c>
    </row>
    <row r="63">
      <c r="A63" s="14" t="inlineStr">
        <is>
          <t>Stop signs</t>
        </is>
      </c>
      <c r="B63" s="15" t="n">
        <v>2</v>
      </c>
      <c r="C63" s="16" t="inlineStr">
        <is>
          <t>each</t>
        </is>
      </c>
      <c r="D63" s="17" t="n">
        <v>225</v>
      </c>
      <c r="E63" s="18">
        <f>IF(B63="","",B63*D63)</f>
        <v/>
      </c>
    </row>
    <row r="64">
      <c r="A64" s="14" t="inlineStr">
        <is>
          <t>No parking / fire lane signs</t>
        </is>
      </c>
      <c r="B64" s="15" t="n">
        <v>4</v>
      </c>
      <c r="C64" s="16" t="inlineStr">
        <is>
          <t>each</t>
        </is>
      </c>
      <c r="D64" s="17" t="n">
        <v>150</v>
      </c>
      <c r="E64" s="18">
        <f>IF(B64="","",B64*D64)</f>
        <v/>
      </c>
    </row>
    <row r="65">
      <c r="A65" s="14" t="inlineStr"/>
      <c r="B65" s="15" t="n"/>
      <c r="C65" s="16" t="inlineStr"/>
      <c r="D65" s="17" t="n"/>
      <c r="E65" s="18">
        <f>IF(B65="","",B65*D65)</f>
        <v/>
      </c>
    </row>
    <row r="66">
      <c r="A66" s="14" t="inlineStr"/>
      <c r="B66" s="15" t="n"/>
      <c r="C66" s="16" t="inlineStr"/>
      <c r="D66" s="17" t="n"/>
      <c r="E66" s="18">
        <f>IF(B66="","",B66*D66)</f>
        <v/>
      </c>
    </row>
    <row r="67">
      <c r="A67" s="14" t="inlineStr"/>
      <c r="B67" s="15" t="n"/>
      <c r="C67" s="16" t="inlineStr"/>
      <c r="D67" s="17" t="n"/>
      <c r="E67" s="18">
        <f>IF(B67="","",B67*D67)</f>
        <v/>
      </c>
    </row>
    <row r="68">
      <c r="A68" s="19" t="inlineStr">
        <is>
          <t>Striping and Signage Subtotal</t>
        </is>
      </c>
      <c r="B68" s="20" t="n"/>
      <c r="C68" s="20" t="n"/>
      <c r="D68" s="20" t="n"/>
      <c r="E68" s="21">
        <f>SUM(E58:E67)</f>
        <v/>
      </c>
    </row>
    <row r="70">
      <c r="A70" s="12" t="inlineStr">
        <is>
          <t>Drainage</t>
        </is>
      </c>
      <c r="B70" s="12" t="inlineStr">
        <is>
          <t>Qty</t>
        </is>
      </c>
      <c r="C70" s="12" t="inlineStr">
        <is>
          <t>Unit</t>
        </is>
      </c>
      <c r="D70" s="13" t="inlineStr">
        <is>
          <t>Unit Cost</t>
        </is>
      </c>
      <c r="E70" s="13" t="inlineStr">
        <is>
          <t>Total</t>
        </is>
      </c>
    </row>
    <row r="71">
      <c r="A71" s="14" t="inlineStr">
        <is>
          <t>Storm drain inlet (catch basin)</t>
        </is>
      </c>
      <c r="B71" s="15" t="n">
        <v>4</v>
      </c>
      <c r="C71" s="16" t="inlineStr">
        <is>
          <t>each</t>
        </is>
      </c>
      <c r="D71" s="17" t="n">
        <v>2000</v>
      </c>
      <c r="E71" s="18">
        <f>IF(B71="","",B71*D71)</f>
        <v/>
      </c>
    </row>
    <row r="72">
      <c r="A72" s="14" t="inlineStr">
        <is>
          <t>Storm drain pipe (12" HDPE)</t>
        </is>
      </c>
      <c r="B72" s="15" t="n">
        <v>200</v>
      </c>
      <c r="C72" s="16" t="inlineStr">
        <is>
          <t>linear ft</t>
        </is>
      </c>
      <c r="D72" s="17" t="n">
        <v>30</v>
      </c>
      <c r="E72" s="18">
        <f>IF(B72="","",B72*D72)</f>
        <v/>
      </c>
    </row>
    <row r="73">
      <c r="A73" s="14" t="inlineStr">
        <is>
          <t>Connect to existing storm system</t>
        </is>
      </c>
      <c r="B73" s="15" t="n">
        <v>1</v>
      </c>
      <c r="C73" s="16" t="inlineStr">
        <is>
          <t>each</t>
        </is>
      </c>
      <c r="D73" s="17" t="n">
        <v>1500</v>
      </c>
      <c r="E73" s="18">
        <f>IF(B73="","",B73*D73)</f>
        <v/>
      </c>
    </row>
    <row r="74">
      <c r="A74" s="14" t="inlineStr">
        <is>
          <t>Grading for proper drainage slope (1-2%)</t>
        </is>
      </c>
      <c r="B74" s="15" t="n">
        <v>20000</v>
      </c>
      <c r="C74" s="16" t="inlineStr">
        <is>
          <t>sq ft</t>
        </is>
      </c>
      <c r="D74" s="17" t="n">
        <v>0.15</v>
      </c>
      <c r="E74" s="18">
        <f>IF(B74="","",B74*D74)</f>
        <v/>
      </c>
    </row>
    <row r="75">
      <c r="A75" s="14" t="inlineStr"/>
      <c r="B75" s="15" t="n"/>
      <c r="C75" s="16" t="inlineStr"/>
      <c r="D75" s="17" t="n"/>
      <c r="E75" s="18">
        <f>IF(B75="","",B75*D75)</f>
        <v/>
      </c>
    </row>
    <row r="76">
      <c r="A76" s="14" t="inlineStr"/>
      <c r="B76" s="15" t="n"/>
      <c r="C76" s="16" t="inlineStr"/>
      <c r="D76" s="17" t="n"/>
      <c r="E76" s="18">
        <f>IF(B76="","",B76*D76)</f>
        <v/>
      </c>
    </row>
    <row r="77">
      <c r="A77" s="14" t="inlineStr"/>
      <c r="B77" s="15" t="n"/>
      <c r="C77" s="16" t="inlineStr"/>
      <c r="D77" s="17" t="n"/>
      <c r="E77" s="18">
        <f>IF(B77="","",B77*D77)</f>
        <v/>
      </c>
    </row>
    <row r="78">
      <c r="A78" s="19" t="inlineStr">
        <is>
          <t>Drainage Subtotal</t>
        </is>
      </c>
      <c r="B78" s="20" t="n"/>
      <c r="C78" s="20" t="n"/>
      <c r="D78" s="20" t="n"/>
      <c r="E78" s="21">
        <f>SUM(E71:E77)</f>
        <v/>
      </c>
    </row>
    <row r="80">
      <c r="A80" s="12" t="inlineStr">
        <is>
          <t>Permits and Engineering</t>
        </is>
      </c>
      <c r="B80" s="12" t="inlineStr">
        <is>
          <t>Qty</t>
        </is>
      </c>
      <c r="C80" s="12" t="inlineStr">
        <is>
          <t>Unit</t>
        </is>
      </c>
      <c r="D80" s="13" t="inlineStr">
        <is>
          <t>Unit Cost</t>
        </is>
      </c>
      <c r="E80" s="13" t="inlineStr">
        <is>
          <t>Total</t>
        </is>
      </c>
    </row>
    <row r="81">
      <c r="A81" s="14" t="inlineStr">
        <is>
          <t>Civil engineering (grading and drainage plan)</t>
        </is>
      </c>
      <c r="B81" s="15" t="n">
        <v>1</v>
      </c>
      <c r="C81" s="16" t="inlineStr">
        <is>
          <t>each</t>
        </is>
      </c>
      <c r="D81" s="17" t="n">
        <v>3000</v>
      </c>
      <c r="E81" s="18">
        <f>IF(B81="","",B81*D81)</f>
        <v/>
      </c>
    </row>
    <row r="82">
      <c r="A82" s="14" t="inlineStr">
        <is>
          <t>Building/grading permit</t>
        </is>
      </c>
      <c r="B82" s="15" t="n">
        <v>1</v>
      </c>
      <c r="C82" s="16" t="inlineStr">
        <is>
          <t>each</t>
        </is>
      </c>
      <c r="D82" s="17" t="n">
        <v>800</v>
      </c>
      <c r="E82" s="18">
        <f>IF(B82="","",B82*D82)</f>
        <v/>
      </c>
    </row>
    <row r="83">
      <c r="A83" s="14" t="inlineStr">
        <is>
          <t>Stormwater management plan</t>
        </is>
      </c>
      <c r="B83" s="15" t="n">
        <v>1</v>
      </c>
      <c r="C83" s="16" t="inlineStr">
        <is>
          <t>each</t>
        </is>
      </c>
      <c r="D83" s="17" t="n">
        <v>1800</v>
      </c>
      <c r="E83" s="18">
        <f>IF(B83="","",B83*D83)</f>
        <v/>
      </c>
    </row>
    <row r="84">
      <c r="A84" s="14" t="inlineStr">
        <is>
          <t>As-built survey</t>
        </is>
      </c>
      <c r="B84" s="15" t="n">
        <v>1</v>
      </c>
      <c r="C84" s="16" t="inlineStr">
        <is>
          <t>each</t>
        </is>
      </c>
      <c r="D84" s="17" t="n">
        <v>1200</v>
      </c>
      <c r="E84" s="18">
        <f>IF(B84="","",B84*D84)</f>
        <v/>
      </c>
    </row>
    <row r="85">
      <c r="A85" s="14" t="inlineStr"/>
      <c r="B85" s="15" t="n"/>
      <c r="C85" s="16" t="inlineStr"/>
      <c r="D85" s="17" t="n"/>
      <c r="E85" s="18">
        <f>IF(B85="","",B85*D85)</f>
        <v/>
      </c>
    </row>
    <row r="86">
      <c r="A86" s="14" t="inlineStr"/>
      <c r="B86" s="15" t="n"/>
      <c r="C86" s="16" t="inlineStr"/>
      <c r="D86" s="17" t="n"/>
      <c r="E86" s="18">
        <f>IF(B86="","",B86*D86)</f>
        <v/>
      </c>
    </row>
    <row r="87">
      <c r="A87" s="14" t="inlineStr"/>
      <c r="B87" s="15" t="n"/>
      <c r="C87" s="16" t="inlineStr"/>
      <c r="D87" s="17" t="n"/>
      <c r="E87" s="18">
        <f>IF(B87="","",B87*D87)</f>
        <v/>
      </c>
    </row>
    <row r="88">
      <c r="A88" s="19" t="inlineStr">
        <is>
          <t>Permits and Engineering Subtotal</t>
        </is>
      </c>
      <c r="B88" s="20" t="n"/>
      <c r="C88" s="20" t="n"/>
      <c r="D88" s="20" t="n"/>
      <c r="E88" s="21">
        <f>SUM(E81:E87)</f>
        <v/>
      </c>
    </row>
    <row r="90">
      <c r="A90" s="22" t="inlineStr">
        <is>
          <t>Summary</t>
        </is>
      </c>
    </row>
    <row r="91">
      <c r="A91" s="23" t="inlineStr">
        <is>
          <t>Demolition and Site Preparation</t>
        </is>
      </c>
      <c r="E91" s="24">
        <f>E23</f>
        <v/>
      </c>
    </row>
    <row r="92">
      <c r="A92" s="23" t="inlineStr">
        <is>
          <t>Base Construction</t>
        </is>
      </c>
      <c r="E92" s="24">
        <f>E33</f>
        <v/>
      </c>
    </row>
    <row r="93">
      <c r="A93" s="23" t="inlineStr">
        <is>
          <t>Asphalt Paving</t>
        </is>
      </c>
      <c r="E93" s="24">
        <f>E45</f>
        <v/>
      </c>
    </row>
    <row r="94">
      <c r="A94" s="23" t="inlineStr">
        <is>
          <t>Concrete Work</t>
        </is>
      </c>
      <c r="E94" s="24">
        <f>E55</f>
        <v/>
      </c>
    </row>
    <row r="95">
      <c r="A95" s="23" t="inlineStr">
        <is>
          <t>Striping and Signage</t>
        </is>
      </c>
      <c r="E95" s="24">
        <f>E68</f>
        <v/>
      </c>
    </row>
    <row r="96">
      <c r="A96" s="23" t="inlineStr">
        <is>
          <t>Drainage</t>
        </is>
      </c>
      <c r="E96" s="24">
        <f>E78</f>
        <v/>
      </c>
    </row>
    <row r="97">
      <c r="A97" s="23" t="inlineStr">
        <is>
          <t>Permits and Engineering</t>
        </is>
      </c>
      <c r="E97" s="24">
        <f>E88</f>
        <v/>
      </c>
    </row>
    <row r="98">
      <c r="A98" s="7" t="inlineStr">
        <is>
          <t>Direct Cost Subtotal</t>
        </is>
      </c>
      <c r="E98" s="25">
        <f>E23+E33+E45+E55+E68+E78+E88</f>
        <v/>
      </c>
    </row>
    <row r="99">
      <c r="A99" s="23" t="inlineStr">
        <is>
          <t>Overhead</t>
        </is>
      </c>
      <c r="D99" s="26" t="n">
        <v>0.08</v>
      </c>
      <c r="E99" s="24">
        <f>E98*D99</f>
        <v/>
      </c>
    </row>
    <row r="100">
      <c r="A100" s="23" t="inlineStr">
        <is>
          <t>Profit (on direct cost + overhead)</t>
        </is>
      </c>
      <c r="D100" s="26" t="n">
        <v>0.12</v>
      </c>
      <c r="E100" s="24">
        <f>(E98+E99)*D100</f>
        <v/>
      </c>
    </row>
    <row r="101">
      <c r="A101" s="27" t="inlineStr">
        <is>
          <t>TOTAL ESTIMATE</t>
        </is>
      </c>
      <c r="B101" s="28" t="n"/>
      <c r="C101" s="28" t="n"/>
      <c r="D101" s="28" t="n"/>
      <c r="E101" s="29">
        <f>E98+E99+E100</f>
        <v/>
      </c>
    </row>
    <row r="103">
      <c r="A103" s="7" t="inlineStr">
        <is>
          <t>Scope of work</t>
        </is>
      </c>
    </row>
    <row r="104" ht="15" customHeight="1">
      <c r="A104" s="30" t="inlineStr">
        <is>
          <t>[Describe the work included in this estimate.]</t>
        </is>
      </c>
    </row>
    <row r="106">
      <c r="A106" s="7" t="inlineStr">
        <is>
          <t>Exclusions</t>
        </is>
      </c>
    </row>
    <row r="107" ht="30" customHeight="1">
      <c r="A107" s="30" t="inlineStr">
        <is>
          <t>[List anything not included, such as permits, repairs to hidden conditions, or work by others.]</t>
        </is>
      </c>
    </row>
    <row r="109">
      <c r="A109" s="7" t="inlineStr">
        <is>
          <t>Timeline</t>
        </is>
      </c>
    </row>
    <row r="110" ht="15" customHeight="1">
      <c r="A110" s="30" t="inlineStr">
        <is>
          <t>Estimated [X] working days from start, weather and inspections permitting.</t>
        </is>
      </c>
    </row>
    <row r="112">
      <c r="A112" s="7" t="inlineStr">
        <is>
          <t>Payment terms</t>
        </is>
      </c>
    </row>
    <row r="113" ht="15" customHeight="1">
      <c r="A113" s="30" t="inlineStr">
        <is>
          <t>50% deposit at scheduling, 50% due at completion.</t>
        </is>
      </c>
    </row>
    <row r="115">
      <c r="A115" s="7" t="inlineStr">
        <is>
          <t>Warranty</t>
        </is>
      </c>
    </row>
    <row r="116" ht="15" customHeight="1">
      <c r="A116" s="30" t="inlineStr">
        <is>
          <t>1-year workmanship warranty. Manufacturer warranties apply to materials.</t>
        </is>
      </c>
    </row>
    <row r="118">
      <c r="A118" s="7" t="inlineStr">
        <is>
          <t>License and insurance</t>
        </is>
      </c>
    </row>
    <row r="119" ht="15" customHeight="1">
      <c r="A119" s="30" t="inlineStr">
        <is>
          <t>License #[number]. Insured by [carrier], policy #[number].</t>
        </is>
      </c>
    </row>
    <row r="121">
      <c r="A121" s="23" t="inlineStr">
        <is>
          <t>Customer signature: ______________________________</t>
        </is>
      </c>
      <c r="D121" s="23" t="inlineStr">
        <is>
          <t>Date: ____________</t>
        </is>
      </c>
    </row>
    <row r="123">
      <c r="A123" s="31" t="inlineStr">
        <is>
          <t>Template by Projul · projul.com</t>
        </is>
      </c>
    </row>
  </sheetData>
  <mergeCells count="8">
    <mergeCell ref="A113:E113"/>
    <mergeCell ref="A104:E104"/>
    <mergeCell ref="A10:E10"/>
    <mergeCell ref="A107:E107"/>
    <mergeCell ref="A116:E116"/>
    <mergeCell ref="A1:E1"/>
    <mergeCell ref="A119:E119"/>
    <mergeCell ref="A110:E110"/>
  </mergeCells>
  <printOptions horizontalCentered="1"/>
  <pageMargins left="0.5" right="0.5" top="0.5" bottom="0.5" header="0.5" footer="0.5"/>
  <pageSetup orientation="portrait" fitToHeight="0" fitToWidth="1"/>
</worksheet>
</file>

<file path=xl/worksheets/sheet4.xml><?xml version="1.0" encoding="utf-8"?>
<worksheet xmlns="http://schemas.openxmlformats.org/spreadsheetml/2006/main">
  <sheetPr>
    <outlinePr summaryBelow="1" summaryRight="1"/>
    <pageSetUpPr fitToPage="1"/>
  </sheetPr>
  <dimension ref="A1:E102"/>
  <sheetViews>
    <sheetView showGridLines="0" workbookViewId="0">
      <selection activeCell="A1" sqref="A1"/>
    </sheetView>
  </sheetViews>
  <sheetFormatPr baseColWidth="8" defaultRowHeight="15"/>
  <cols>
    <col width="50" customWidth="1" min="1" max="1"/>
    <col width="9" customWidth="1" min="2" max="2"/>
    <col width="10" customWidth="1" min="3" max="3"/>
    <col width="13" customWidth="1" min="4" max="4"/>
    <col width="16" customWidth="1" min="5" max="5"/>
  </cols>
  <sheetData>
    <row r="1" ht="44" customHeight="1">
      <c r="A1" s="5" t="inlineStr">
        <is>
          <t>Paving and Asphalt Estimate: Asphalt Repair and Maintenance</t>
        </is>
      </c>
    </row>
    <row r="3">
      <c r="A3" s="6" t="inlineStr">
        <is>
          <t>Your Company Name</t>
        </is>
      </c>
      <c r="C3" s="7" t="inlineStr">
        <is>
          <t>Estimate #</t>
        </is>
      </c>
      <c r="D3" s="8" t="inlineStr">
        <is>
          <t>1001</t>
        </is>
      </c>
    </row>
    <row r="4">
      <c r="A4" s="9" t="inlineStr">
        <is>
          <t>Street Address, City, ST ZIP</t>
        </is>
      </c>
      <c r="C4" s="7" t="inlineStr">
        <is>
          <t>Date</t>
        </is>
      </c>
      <c r="D4" s="10" t="inlineStr"/>
    </row>
    <row r="5">
      <c r="A5" s="9" t="inlineStr">
        <is>
          <t>Phone | Email | License #</t>
        </is>
      </c>
      <c r="C5" s="7" t="inlineStr">
        <is>
          <t>Valid Until</t>
        </is>
      </c>
      <c r="D5" s="10" t="inlineStr"/>
    </row>
    <row r="7">
      <c r="A7" s="6" t="inlineStr">
        <is>
          <t>Prepared for: Customer Name</t>
        </is>
      </c>
    </row>
    <row r="8">
      <c r="A8" s="9" t="inlineStr">
        <is>
          <t>Job address: Street, City, ST ZIP</t>
        </is>
      </c>
    </row>
    <row r="10" ht="30" customHeight="1">
      <c r="A10" s="11" t="inlineStr">
        <is>
          <t>Repair and maintenance work keeps your crews busy between big paving jobs and builds ongoing relationships with property managers and homeowners. This template covers common repair items that you can mix and match for any maintenance estimate.</t>
        </is>
      </c>
    </row>
    <row r="12">
      <c r="A12" s="12" t="inlineStr">
        <is>
          <t>Crack Sealing</t>
        </is>
      </c>
      <c r="B12" s="12" t="inlineStr">
        <is>
          <t>Qty</t>
        </is>
      </c>
      <c r="C12" s="12" t="inlineStr">
        <is>
          <t>Unit</t>
        </is>
      </c>
      <c r="D12" s="13" t="inlineStr">
        <is>
          <t>Unit Cost</t>
        </is>
      </c>
      <c r="E12" s="13" t="inlineStr">
        <is>
          <t>Total</t>
        </is>
      </c>
    </row>
    <row r="13">
      <c r="A13" s="14" t="inlineStr">
        <is>
          <t>Route cracks (mechanical router)</t>
        </is>
      </c>
      <c r="B13" s="15" t="n">
        <v>500</v>
      </c>
      <c r="C13" s="16" t="inlineStr">
        <is>
          <t>linear ft</t>
        </is>
      </c>
      <c r="D13" s="17" t="n">
        <v>0.75</v>
      </c>
      <c r="E13" s="18">
        <f>IF(B13="","",B13*D13)</f>
        <v/>
      </c>
    </row>
    <row r="14">
      <c r="A14" s="14" t="inlineStr">
        <is>
          <t>Clean cracks (compressed air)</t>
        </is>
      </c>
      <c r="B14" s="15" t="n">
        <v>500</v>
      </c>
      <c r="C14" s="16" t="inlineStr">
        <is>
          <t>linear ft</t>
        </is>
      </c>
      <c r="D14" s="17" t="n">
        <v>0.25</v>
      </c>
      <c r="E14" s="18">
        <f>IF(B14="","",B14*D14)</f>
        <v/>
      </c>
    </row>
    <row r="15">
      <c r="A15" s="14" t="inlineStr">
        <is>
          <t>Hot-pour crack sealant</t>
        </is>
      </c>
      <c r="B15" s="15" t="n">
        <v>500</v>
      </c>
      <c r="C15" s="16" t="inlineStr">
        <is>
          <t>linear ft</t>
        </is>
      </c>
      <c r="D15" s="17" t="n">
        <v>1.5</v>
      </c>
      <c r="E15" s="18">
        <f>IF(B15="","",B15*D15)</f>
        <v/>
      </c>
    </row>
    <row r="16">
      <c r="A16" s="14" t="inlineStr">
        <is>
          <t>Mobilization</t>
        </is>
      </c>
      <c r="B16" s="15" t="n">
        <v>1</v>
      </c>
      <c r="C16" s="16" t="inlineStr">
        <is>
          <t>each</t>
        </is>
      </c>
      <c r="D16" s="17" t="n">
        <v>250</v>
      </c>
      <c r="E16" s="18">
        <f>IF(B16="","",B16*D16)</f>
        <v/>
      </c>
    </row>
    <row r="17">
      <c r="A17" s="14" t="inlineStr"/>
      <c r="B17" s="15" t="n"/>
      <c r="C17" s="16" t="inlineStr"/>
      <c r="D17" s="17" t="n"/>
      <c r="E17" s="18">
        <f>IF(B17="","",B17*D17)</f>
        <v/>
      </c>
    </row>
    <row r="18">
      <c r="A18" s="14" t="inlineStr"/>
      <c r="B18" s="15" t="n"/>
      <c r="C18" s="16" t="inlineStr"/>
      <c r="D18" s="17" t="n"/>
      <c r="E18" s="18">
        <f>IF(B18="","",B18*D18)</f>
        <v/>
      </c>
    </row>
    <row r="19">
      <c r="A19" s="14" t="inlineStr"/>
      <c r="B19" s="15" t="n"/>
      <c r="C19" s="16" t="inlineStr"/>
      <c r="D19" s="17" t="n"/>
      <c r="E19" s="18">
        <f>IF(B19="","",B19*D19)</f>
        <v/>
      </c>
    </row>
    <row r="20">
      <c r="A20" s="19" t="inlineStr">
        <is>
          <t>Crack Sealing Subtotal</t>
        </is>
      </c>
      <c r="B20" s="20" t="n"/>
      <c r="C20" s="20" t="n"/>
      <c r="D20" s="20" t="n"/>
      <c r="E20" s="21">
        <f>SUM(E13:E19)</f>
        <v/>
      </c>
    </row>
    <row r="22">
      <c r="A22" s="12" t="inlineStr">
        <is>
          <t>Pothole Repair</t>
        </is>
      </c>
      <c r="B22" s="12" t="inlineStr">
        <is>
          <t>Qty</t>
        </is>
      </c>
      <c r="C22" s="12" t="inlineStr">
        <is>
          <t>Unit</t>
        </is>
      </c>
      <c r="D22" s="13" t="inlineStr">
        <is>
          <t>Unit Cost</t>
        </is>
      </c>
      <c r="E22" s="13" t="inlineStr">
        <is>
          <t>Total</t>
        </is>
      </c>
    </row>
    <row r="23">
      <c r="A23" s="14" t="inlineStr">
        <is>
          <t>Saw-cut perimeter of repair area</t>
        </is>
      </c>
      <c r="B23" s="15" t="n">
        <v>60</v>
      </c>
      <c r="C23" s="16" t="inlineStr">
        <is>
          <t>linear ft</t>
        </is>
      </c>
      <c r="D23" s="17" t="n">
        <v>3.5</v>
      </c>
      <c r="E23" s="18">
        <f>IF(B23="","",B23*D23)</f>
        <v/>
      </c>
    </row>
    <row r="24">
      <c r="A24" s="14" t="inlineStr">
        <is>
          <t>Remove failed asphalt</t>
        </is>
      </c>
      <c r="B24" s="15" t="n">
        <v>100</v>
      </c>
      <c r="C24" s="16" t="inlineStr">
        <is>
          <t>sq ft</t>
        </is>
      </c>
      <c r="D24" s="17" t="n">
        <v>2</v>
      </c>
      <c r="E24" s="18">
        <f>IF(B24="","",B24*D24)</f>
        <v/>
      </c>
    </row>
    <row r="25">
      <c r="A25" s="14" t="inlineStr">
        <is>
          <t>Compact and prep base</t>
        </is>
      </c>
      <c r="B25" s="15" t="n">
        <v>100</v>
      </c>
      <c r="C25" s="16" t="inlineStr">
        <is>
          <t>sq ft</t>
        </is>
      </c>
      <c r="D25" s="17" t="n">
        <v>1.5</v>
      </c>
      <c r="E25" s="18">
        <f>IF(B25="","",B25*D25)</f>
        <v/>
      </c>
    </row>
    <row r="26">
      <c r="A26" s="14" t="inlineStr">
        <is>
          <t>Tack coat</t>
        </is>
      </c>
      <c r="B26" s="15" t="n">
        <v>100</v>
      </c>
      <c r="C26" s="16" t="inlineStr">
        <is>
          <t>sq ft</t>
        </is>
      </c>
      <c r="D26" s="17" t="n">
        <v>0.15</v>
      </c>
      <c r="E26" s="18">
        <f>IF(B26="","",B26*D26)</f>
        <v/>
      </c>
    </row>
    <row r="27">
      <c r="A27" s="14" t="inlineStr">
        <is>
          <t>Hot mix asphalt patch (full depth, 3")</t>
        </is>
      </c>
      <c r="B27" s="15" t="n">
        <v>100</v>
      </c>
      <c r="C27" s="16" t="inlineStr">
        <is>
          <t>sq ft</t>
        </is>
      </c>
      <c r="D27" s="17" t="n">
        <v>8</v>
      </c>
      <c r="E27" s="18">
        <f>IF(B27="","",B27*D27)</f>
        <v/>
      </c>
    </row>
    <row r="28">
      <c r="A28" s="14" t="inlineStr">
        <is>
          <t>Compact patch</t>
        </is>
      </c>
      <c r="B28" s="15" t="n">
        <v>100</v>
      </c>
      <c r="C28" s="16" t="inlineStr">
        <is>
          <t>sq ft</t>
        </is>
      </c>
      <c r="D28" s="17" t="n">
        <v>0.5</v>
      </c>
      <c r="E28" s="18">
        <f>IF(B28="","",B28*D28)</f>
        <v/>
      </c>
    </row>
    <row r="29">
      <c r="A29" s="14" t="inlineStr">
        <is>
          <t>Mobilization</t>
        </is>
      </c>
      <c r="B29" s="15" t="n">
        <v>1</v>
      </c>
      <c r="C29" s="16" t="inlineStr">
        <is>
          <t>each</t>
        </is>
      </c>
      <c r="D29" s="17" t="n">
        <v>350</v>
      </c>
      <c r="E29" s="18">
        <f>IF(B29="","",B29*D29)</f>
        <v/>
      </c>
    </row>
    <row r="30">
      <c r="A30" s="14" t="inlineStr"/>
      <c r="B30" s="15" t="n"/>
      <c r="C30" s="16" t="inlineStr"/>
      <c r="D30" s="17" t="n"/>
      <c r="E30" s="18">
        <f>IF(B30="","",B30*D30)</f>
        <v/>
      </c>
    </row>
    <row r="31">
      <c r="A31" s="14" t="inlineStr"/>
      <c r="B31" s="15" t="n"/>
      <c r="C31" s="16" t="inlineStr"/>
      <c r="D31" s="17" t="n"/>
      <c r="E31" s="18">
        <f>IF(B31="","",B31*D31)</f>
        <v/>
      </c>
    </row>
    <row r="32">
      <c r="A32" s="14" t="inlineStr"/>
      <c r="B32" s="15" t="n"/>
      <c r="C32" s="16" t="inlineStr"/>
      <c r="D32" s="17" t="n"/>
      <c r="E32" s="18">
        <f>IF(B32="","",B32*D32)</f>
        <v/>
      </c>
    </row>
    <row r="33">
      <c r="A33" s="19" t="inlineStr">
        <is>
          <t>Pothole Repair Subtotal</t>
        </is>
      </c>
      <c r="B33" s="20" t="n"/>
      <c r="C33" s="20" t="n"/>
      <c r="D33" s="20" t="n"/>
      <c r="E33" s="21">
        <f>SUM(E23:E32)</f>
        <v/>
      </c>
    </row>
    <row r="35">
      <c r="A35" s="12" t="inlineStr">
        <is>
          <t>Asphalt Overlay (Resurfacing)</t>
        </is>
      </c>
      <c r="B35" s="12" t="inlineStr">
        <is>
          <t>Qty</t>
        </is>
      </c>
      <c r="C35" s="12" t="inlineStr">
        <is>
          <t>Unit</t>
        </is>
      </c>
      <c r="D35" s="13" t="inlineStr">
        <is>
          <t>Unit Cost</t>
        </is>
      </c>
      <c r="E35" s="13" t="inlineStr">
        <is>
          <t>Total</t>
        </is>
      </c>
    </row>
    <row r="36">
      <c r="A36" s="14" t="inlineStr">
        <is>
          <t>Clean and prep existing surface</t>
        </is>
      </c>
      <c r="B36" s="15" t="n">
        <v>5000</v>
      </c>
      <c r="C36" s="16" t="inlineStr">
        <is>
          <t>sq ft</t>
        </is>
      </c>
      <c r="D36" s="17" t="n">
        <v>0.2</v>
      </c>
      <c r="E36" s="18">
        <f>IF(B36="","",B36*D36)</f>
        <v/>
      </c>
    </row>
    <row r="37">
      <c r="A37" s="14" t="inlineStr">
        <is>
          <t>Mill existing surface (1.5" depth)</t>
        </is>
      </c>
      <c r="B37" s="15" t="n">
        <v>5000</v>
      </c>
      <c r="C37" s="16" t="inlineStr">
        <is>
          <t>sq ft</t>
        </is>
      </c>
      <c r="D37" s="17" t="n">
        <v>1</v>
      </c>
      <c r="E37" s="18">
        <f>IF(B37="","",B37*D37)</f>
        <v/>
      </c>
    </row>
    <row r="38">
      <c r="A38" s="14" t="inlineStr">
        <is>
          <t>Haul millings</t>
        </is>
      </c>
      <c r="B38" s="15" t="n">
        <v>50</v>
      </c>
      <c r="C38" s="16" t="inlineStr">
        <is>
          <t>ton</t>
        </is>
      </c>
      <c r="D38" s="17" t="n">
        <v>35</v>
      </c>
      <c r="E38" s="18">
        <f>IF(B38="","",B38*D38)</f>
        <v/>
      </c>
    </row>
    <row r="39">
      <c r="A39" s="14" t="inlineStr">
        <is>
          <t>Tack coat</t>
        </is>
      </c>
      <c r="B39" s="15" t="n">
        <v>5000</v>
      </c>
      <c r="C39" s="16" t="inlineStr">
        <is>
          <t>sq ft</t>
        </is>
      </c>
      <c r="D39" s="17" t="n">
        <v>0.12</v>
      </c>
      <c r="E39" s="18">
        <f>IF(B39="","",B39*D39)</f>
        <v/>
      </c>
    </row>
    <row r="40">
      <c r="A40" s="14" t="inlineStr">
        <is>
          <t>Hot mix asphalt overlay (2" compacted)</t>
        </is>
      </c>
      <c r="B40" s="15" t="n">
        <v>64</v>
      </c>
      <c r="C40" s="16" t="inlineStr">
        <is>
          <t>ton</t>
        </is>
      </c>
      <c r="D40" s="17" t="n">
        <v>105</v>
      </c>
      <c r="E40" s="18">
        <f>IF(B40="","",B40*D40)</f>
        <v/>
      </c>
    </row>
    <row r="41">
      <c r="A41" s="14" t="inlineStr">
        <is>
          <t>Paving and compaction</t>
        </is>
      </c>
      <c r="B41" s="15" t="n">
        <v>5000</v>
      </c>
      <c r="C41" s="16" t="inlineStr">
        <is>
          <t>sq ft</t>
        </is>
      </c>
      <c r="D41" s="17" t="n">
        <v>0.85</v>
      </c>
      <c r="E41" s="18">
        <f>IF(B41="","",B41*D41)</f>
        <v/>
      </c>
    </row>
    <row r="42">
      <c r="A42" s="14" t="inlineStr">
        <is>
          <t>Adjust utility covers and drains to new grade</t>
        </is>
      </c>
      <c r="B42" s="15" t="n">
        <v>6</v>
      </c>
      <c r="C42" s="16" t="inlineStr">
        <is>
          <t>each</t>
        </is>
      </c>
      <c r="D42" s="17" t="n">
        <v>250</v>
      </c>
      <c r="E42" s="18">
        <f>IF(B42="","",B42*D42)</f>
        <v/>
      </c>
    </row>
    <row r="43">
      <c r="A43" s="14" t="inlineStr"/>
      <c r="B43" s="15" t="n"/>
      <c r="C43" s="16" t="inlineStr"/>
      <c r="D43" s="17" t="n"/>
      <c r="E43" s="18">
        <f>IF(B43="","",B43*D43)</f>
        <v/>
      </c>
    </row>
    <row r="44">
      <c r="A44" s="14" t="inlineStr"/>
      <c r="B44" s="15" t="n"/>
      <c r="C44" s="16" t="inlineStr"/>
      <c r="D44" s="17" t="n"/>
      <c r="E44" s="18">
        <f>IF(B44="","",B44*D44)</f>
        <v/>
      </c>
    </row>
    <row r="45">
      <c r="A45" s="14" t="inlineStr"/>
      <c r="B45" s="15" t="n"/>
      <c r="C45" s="16" t="inlineStr"/>
      <c r="D45" s="17" t="n"/>
      <c r="E45" s="18">
        <f>IF(B45="","",B45*D45)</f>
        <v/>
      </c>
    </row>
    <row r="46">
      <c r="A46" s="19" t="inlineStr">
        <is>
          <t>Asphalt Overlay (Resurfacing) Subtotal</t>
        </is>
      </c>
      <c r="B46" s="20" t="n"/>
      <c r="C46" s="20" t="n"/>
      <c r="D46" s="20" t="n"/>
      <c r="E46" s="21">
        <f>SUM(E36:E45)</f>
        <v/>
      </c>
    </row>
    <row r="48">
      <c r="A48" s="12" t="inlineStr">
        <is>
          <t>Sealcoating</t>
        </is>
      </c>
      <c r="B48" s="12" t="inlineStr">
        <is>
          <t>Qty</t>
        </is>
      </c>
      <c r="C48" s="12" t="inlineStr">
        <is>
          <t>Unit</t>
        </is>
      </c>
      <c r="D48" s="13" t="inlineStr">
        <is>
          <t>Unit Cost</t>
        </is>
      </c>
      <c r="E48" s="13" t="inlineStr">
        <is>
          <t>Total</t>
        </is>
      </c>
    </row>
    <row r="49">
      <c r="A49" s="14" t="inlineStr">
        <is>
          <t>Clean surface (power broom/blower)</t>
        </is>
      </c>
      <c r="B49" s="15" t="n">
        <v>5000</v>
      </c>
      <c r="C49" s="16" t="inlineStr">
        <is>
          <t>sq ft</t>
        </is>
      </c>
      <c r="D49" s="17" t="n">
        <v>0.05</v>
      </c>
      <c r="E49" s="18">
        <f>IF(B49="","",B49*D49)</f>
        <v/>
      </c>
    </row>
    <row r="50">
      <c r="A50" s="14" t="inlineStr">
        <is>
          <t>Fill minor cracks (cold pour)</t>
        </is>
      </c>
      <c r="B50" s="15" t="n">
        <v>200</v>
      </c>
      <c r="C50" s="16" t="inlineStr">
        <is>
          <t>linear ft</t>
        </is>
      </c>
      <c r="D50" s="17" t="n">
        <v>1</v>
      </c>
      <c r="E50" s="18">
        <f>IF(B50="","",B50*D50)</f>
        <v/>
      </c>
    </row>
    <row r="51">
      <c r="A51" s="14" t="inlineStr">
        <is>
          <t>Apply sealcoat (two coats, coal tar or asphalt emulsion)</t>
        </is>
      </c>
      <c r="B51" s="15" t="n">
        <v>5000</v>
      </c>
      <c r="C51" s="16" t="inlineStr">
        <is>
          <t>sq ft</t>
        </is>
      </c>
      <c r="D51" s="17" t="n">
        <v>0.35</v>
      </c>
      <c r="E51" s="18">
        <f>IF(B51="","",B51*D51)</f>
        <v/>
      </c>
    </row>
    <row r="52">
      <c r="A52" s="14" t="inlineStr">
        <is>
          <t>Barricade and traffic control during cure</t>
        </is>
      </c>
      <c r="B52" s="15" t="n">
        <v>1</v>
      </c>
      <c r="C52" s="16" t="inlineStr">
        <is>
          <t>each</t>
        </is>
      </c>
      <c r="D52" s="17" t="n">
        <v>200</v>
      </c>
      <c r="E52" s="18">
        <f>IF(B52="","",B52*D52)</f>
        <v/>
      </c>
    </row>
    <row r="53">
      <c r="A53" s="14" t="inlineStr">
        <is>
          <t>Mobilization</t>
        </is>
      </c>
      <c r="B53" s="15" t="n">
        <v>1</v>
      </c>
      <c r="C53" s="16" t="inlineStr">
        <is>
          <t>each</t>
        </is>
      </c>
      <c r="D53" s="17" t="n">
        <v>200</v>
      </c>
      <c r="E53" s="18">
        <f>IF(B53="","",B53*D53)</f>
        <v/>
      </c>
    </row>
    <row r="54">
      <c r="A54" s="14" t="inlineStr"/>
      <c r="B54" s="15" t="n"/>
      <c r="C54" s="16" t="inlineStr"/>
      <c r="D54" s="17" t="n"/>
      <c r="E54" s="18">
        <f>IF(B54="","",B54*D54)</f>
        <v/>
      </c>
    </row>
    <row r="55">
      <c r="A55" s="14" t="inlineStr"/>
      <c r="B55" s="15" t="n"/>
      <c r="C55" s="16" t="inlineStr"/>
      <c r="D55" s="17" t="n"/>
      <c r="E55" s="18">
        <f>IF(B55="","",B55*D55)</f>
        <v/>
      </c>
    </row>
    <row r="56">
      <c r="A56" s="14" t="inlineStr"/>
      <c r="B56" s="15" t="n"/>
      <c r="C56" s="16" t="inlineStr"/>
      <c r="D56" s="17" t="n"/>
      <c r="E56" s="18">
        <f>IF(B56="","",B56*D56)</f>
        <v/>
      </c>
    </row>
    <row r="57">
      <c r="A57" s="19" t="inlineStr">
        <is>
          <t>Sealcoating Subtotal</t>
        </is>
      </c>
      <c r="B57" s="20" t="n"/>
      <c r="C57" s="20" t="n"/>
      <c r="D57" s="20" t="n"/>
      <c r="E57" s="21">
        <f>SUM(E49:E56)</f>
        <v/>
      </c>
    </row>
    <row r="59">
      <c r="A59" s="12" t="inlineStr">
        <is>
          <t>Re-Striping</t>
        </is>
      </c>
      <c r="B59" s="12" t="inlineStr">
        <is>
          <t>Qty</t>
        </is>
      </c>
      <c r="C59" s="12" t="inlineStr">
        <is>
          <t>Unit</t>
        </is>
      </c>
      <c r="D59" s="13" t="inlineStr">
        <is>
          <t>Unit Cost</t>
        </is>
      </c>
      <c r="E59" s="13" t="inlineStr">
        <is>
          <t>Total</t>
        </is>
      </c>
    </row>
    <row r="60">
      <c r="A60" s="14" t="inlineStr">
        <is>
          <t>Layout and chalk lines</t>
        </is>
      </c>
      <c r="B60" s="15" t="n">
        <v>1</v>
      </c>
      <c r="C60" s="16" t="inlineStr">
        <is>
          <t>each</t>
        </is>
      </c>
      <c r="D60" s="17" t="n">
        <v>300</v>
      </c>
      <c r="E60" s="18">
        <f>IF(B60="","",B60*D60)</f>
        <v/>
      </c>
    </row>
    <row r="61">
      <c r="A61" s="14" t="inlineStr">
        <is>
          <t>Parking stall striping</t>
        </is>
      </c>
      <c r="B61" s="15" t="n">
        <v>50</v>
      </c>
      <c r="C61" s="16" t="inlineStr">
        <is>
          <t>each</t>
        </is>
      </c>
      <c r="D61" s="17" t="n">
        <v>15</v>
      </c>
      <c r="E61" s="18">
        <f>IF(B61="","",B61*D61)</f>
        <v/>
      </c>
    </row>
    <row r="62">
      <c r="A62" s="14" t="inlineStr">
        <is>
          <t>Handicap stalls and symbols</t>
        </is>
      </c>
      <c r="B62" s="15" t="n">
        <v>4</v>
      </c>
      <c r="C62" s="16" t="inlineStr">
        <is>
          <t>each</t>
        </is>
      </c>
      <c r="D62" s="17" t="n">
        <v>65</v>
      </c>
      <c r="E62" s="18">
        <f>IF(B62="","",B62*D62)</f>
        <v/>
      </c>
    </row>
    <row r="63">
      <c r="A63" s="14" t="inlineStr">
        <is>
          <t>Fire lane markings</t>
        </is>
      </c>
      <c r="B63" s="15" t="n">
        <v>100</v>
      </c>
      <c r="C63" s="16" t="inlineStr">
        <is>
          <t>linear ft</t>
        </is>
      </c>
      <c r="D63" s="17" t="n">
        <v>2</v>
      </c>
      <c r="E63" s="18">
        <f>IF(B63="","",B63*D63)</f>
        <v/>
      </c>
    </row>
    <row r="64">
      <c r="A64" s="14" t="inlineStr">
        <is>
          <t>Directional arrows</t>
        </is>
      </c>
      <c r="B64" s="15" t="n">
        <v>6</v>
      </c>
      <c r="C64" s="16" t="inlineStr">
        <is>
          <t>each</t>
        </is>
      </c>
      <c r="D64" s="17" t="n">
        <v>40</v>
      </c>
      <c r="E64" s="18">
        <f>IF(B64="","",B64*D64)</f>
        <v/>
      </c>
    </row>
    <row r="65">
      <c r="A65" s="14" t="inlineStr">
        <is>
          <t>Mobilization</t>
        </is>
      </c>
      <c r="B65" s="15" t="n">
        <v>1</v>
      </c>
      <c r="C65" s="16" t="inlineStr">
        <is>
          <t>each</t>
        </is>
      </c>
      <c r="D65" s="17" t="n">
        <v>200</v>
      </c>
      <c r="E65" s="18">
        <f>IF(B65="","",B65*D65)</f>
        <v/>
      </c>
    </row>
    <row r="66">
      <c r="A66" s="14" t="inlineStr"/>
      <c r="B66" s="15" t="n"/>
      <c r="C66" s="16" t="inlineStr"/>
      <c r="D66" s="17" t="n"/>
      <c r="E66" s="18">
        <f>IF(B66="","",B66*D66)</f>
        <v/>
      </c>
    </row>
    <row r="67">
      <c r="A67" s="14" t="inlineStr"/>
      <c r="B67" s="15" t="n"/>
      <c r="C67" s="16" t="inlineStr"/>
      <c r="D67" s="17" t="n"/>
      <c r="E67" s="18">
        <f>IF(B67="","",B67*D67)</f>
        <v/>
      </c>
    </row>
    <row r="68">
      <c r="A68" s="14" t="inlineStr"/>
      <c r="B68" s="15" t="n"/>
      <c r="C68" s="16" t="inlineStr"/>
      <c r="D68" s="17" t="n"/>
      <c r="E68" s="18">
        <f>IF(B68="","",B68*D68)</f>
        <v/>
      </c>
    </row>
    <row r="69">
      <c r="A69" s="19" t="inlineStr">
        <is>
          <t>Re-Striping Subtotal</t>
        </is>
      </c>
      <c r="B69" s="20" t="n"/>
      <c r="C69" s="20" t="n"/>
      <c r="D69" s="20" t="n"/>
      <c r="E69" s="21">
        <f>SUM(E60:E68)</f>
        <v/>
      </c>
    </row>
    <row r="71">
      <c r="A71" s="22" t="inlineStr">
        <is>
          <t>Summary</t>
        </is>
      </c>
    </row>
    <row r="72">
      <c r="A72" s="23" t="inlineStr">
        <is>
          <t>Crack Sealing</t>
        </is>
      </c>
      <c r="E72" s="24">
        <f>E20</f>
        <v/>
      </c>
    </row>
    <row r="73">
      <c r="A73" s="23" t="inlineStr">
        <is>
          <t>Pothole Repair</t>
        </is>
      </c>
      <c r="E73" s="24">
        <f>E33</f>
        <v/>
      </c>
    </row>
    <row r="74">
      <c r="A74" s="23" t="inlineStr">
        <is>
          <t>Asphalt Overlay (Resurfacing)</t>
        </is>
      </c>
      <c r="E74" s="24">
        <f>E46</f>
        <v/>
      </c>
    </row>
    <row r="75">
      <c r="A75" s="23" t="inlineStr">
        <is>
          <t>Sealcoating</t>
        </is>
      </c>
      <c r="E75" s="24">
        <f>E57</f>
        <v/>
      </c>
    </row>
    <row r="76">
      <c r="A76" s="23" t="inlineStr">
        <is>
          <t>Re-Striping</t>
        </is>
      </c>
      <c r="E76" s="24">
        <f>E69</f>
        <v/>
      </c>
    </row>
    <row r="77">
      <c r="A77" s="7" t="inlineStr">
        <is>
          <t>Direct Cost Subtotal</t>
        </is>
      </c>
      <c r="E77" s="25">
        <f>E20+E33+E46+E57+E69</f>
        <v/>
      </c>
    </row>
    <row r="78">
      <c r="A78" s="23" t="inlineStr">
        <is>
          <t>Overhead</t>
        </is>
      </c>
      <c r="D78" s="26" t="n">
        <v>0.15</v>
      </c>
      <c r="E78" s="24">
        <f>E77*D78</f>
        <v/>
      </c>
    </row>
    <row r="79">
      <c r="A79" s="23" t="inlineStr">
        <is>
          <t>Profit (on direct cost + overhead)</t>
        </is>
      </c>
      <c r="D79" s="26" t="n">
        <v>0.12</v>
      </c>
      <c r="E79" s="24">
        <f>(E77+E78)*D79</f>
        <v/>
      </c>
    </row>
    <row r="80">
      <c r="A80" s="27" t="inlineStr">
        <is>
          <t>TOTAL ESTIMATE</t>
        </is>
      </c>
      <c r="B80" s="28" t="n"/>
      <c r="C80" s="28" t="n"/>
      <c r="D80" s="28" t="n"/>
      <c r="E80" s="29">
        <f>E77+E78+E79</f>
        <v/>
      </c>
    </row>
    <row r="82">
      <c r="A82" s="7" t="inlineStr">
        <is>
          <t>Scope of work</t>
        </is>
      </c>
    </row>
    <row r="83" ht="15" customHeight="1">
      <c r="A83" s="30" t="inlineStr">
        <is>
          <t>[Describe the work included in this estimate.]</t>
        </is>
      </c>
    </row>
    <row r="85">
      <c r="A85" s="7" t="inlineStr">
        <is>
          <t>Exclusions</t>
        </is>
      </c>
    </row>
    <row r="86" ht="30" customHeight="1">
      <c r="A86" s="30" t="inlineStr">
        <is>
          <t>[List anything not included, such as permits, repairs to hidden conditions, or work by others.]</t>
        </is>
      </c>
    </row>
    <row r="88">
      <c r="A88" s="7" t="inlineStr">
        <is>
          <t>Timeline</t>
        </is>
      </c>
    </row>
    <row r="89" ht="15" customHeight="1">
      <c r="A89" s="30" t="inlineStr">
        <is>
          <t>Estimated [X] working days from start, weather and inspections permitting.</t>
        </is>
      </c>
    </row>
    <row r="91">
      <c r="A91" s="7" t="inlineStr">
        <is>
          <t>Payment terms</t>
        </is>
      </c>
    </row>
    <row r="92" ht="15" customHeight="1">
      <c r="A92" s="30" t="inlineStr">
        <is>
          <t>50% deposit at scheduling, 50% due at completion.</t>
        </is>
      </c>
    </row>
    <row r="94">
      <c r="A94" s="7" t="inlineStr">
        <is>
          <t>Warranty</t>
        </is>
      </c>
    </row>
    <row r="95" ht="15" customHeight="1">
      <c r="A95" s="30" t="inlineStr">
        <is>
          <t>1-year workmanship warranty. Manufacturer warranties apply to materials.</t>
        </is>
      </c>
    </row>
    <row r="97">
      <c r="A97" s="7" t="inlineStr">
        <is>
          <t>License and insurance</t>
        </is>
      </c>
    </row>
    <row r="98" ht="15" customHeight="1">
      <c r="A98" s="30" t="inlineStr">
        <is>
          <t>License #[number]. Insured by [carrier], policy #[number].</t>
        </is>
      </c>
    </row>
    <row r="100">
      <c r="A100" s="23" t="inlineStr">
        <is>
          <t>Customer signature: ______________________________</t>
        </is>
      </c>
      <c r="D100" s="23" t="inlineStr">
        <is>
          <t>Date: ____________</t>
        </is>
      </c>
    </row>
    <row r="102">
      <c r="A102" s="31" t="inlineStr">
        <is>
          <t>Template by Projul · projul.com</t>
        </is>
      </c>
    </row>
  </sheetData>
  <mergeCells count="8">
    <mergeCell ref="A83:E83"/>
    <mergeCell ref="A95:E95"/>
    <mergeCell ref="A86:E86"/>
    <mergeCell ref="A10:E10"/>
    <mergeCell ref="A98:E98"/>
    <mergeCell ref="A1:E1"/>
    <mergeCell ref="A89:E89"/>
    <mergeCell ref="A92:E92"/>
  </mergeCells>
  <printOptions horizontalCentered="1"/>
  <pageMargins left="0.5" right="0.5" top="0.5" bottom="0.5" header="0.5" footer="0.5"/>
  <pageSetup orientation="portrait"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2026-11-01T04:26:37Z</dcterms:created>
  <dcterms:modified xsi:type="dcterms:W3CDTF">2026-11-01T04:26:37Z</dcterms:modified>
</cp:coreProperties>
</file>