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Whole-House Repipe" sheetId="2" state="visible" r:id="rId2"/>
    <sheet name="New Construction Rough-In" sheetId="3" state="visible" r:id="rId3"/>
    <sheet name="Service Call" sheetId="4" state="visible" r:id="rId4"/>
  </sheets>
  <definedNames>
    <definedName name="_xlnm.Print_Area" localSheetId="1">'Whole-House Repipe'!$A$1:$E$80</definedName>
    <definedName name="_xlnm.Print_Area" localSheetId="2">'New Construction Rough-In'!$A$1:$E$96</definedName>
    <definedName name="_xlnm.Print_Area" localSheetId="3">'Service Call'!$A$1:$E$74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mm/dd/yyyy"/>
    <numFmt numFmtId="165" formatCode="#,##0.##"/>
    <numFmt numFmtId="166" formatCode="&quot;$&quot;#,##0.00;(&quot;$&quot;#,##0.00);&quot;-&quot;"/>
    <numFmt numFmtId="167" formatCode="0.0%"/>
  </numFmts>
  <fonts count="13">
    <font>
      <name val="Calibri"/>
      <family val="2"/>
      <color theme="1"/>
      <sz val="11"/>
      <scheme val="minor"/>
    </font>
    <font>
      <name val="Arial"/>
      <b val="1"/>
      <color rgb="000268C2"/>
      <sz val="18"/>
    </font>
    <font>
      <name val="Arial"/>
      <i val="1"/>
      <color rgb="00666666"/>
      <sz val="10"/>
    </font>
    <font>
      <name val="Arial"/>
      <b val="1"/>
      <color rgb="001A1A2E"/>
      <sz val="11"/>
    </font>
    <font>
      <name val="Arial"/>
      <color rgb="001A1A2E"/>
      <sz val="11"/>
    </font>
    <font>
      <name val="Arial"/>
      <b val="1"/>
      <color rgb="000268C2"/>
      <sz val="16"/>
    </font>
    <font>
      <name val="Arial"/>
      <b val="1"/>
      <sz val="10"/>
    </font>
    <font>
      <name val="Arial"/>
      <sz val="10"/>
    </font>
    <font>
      <name val="Arial"/>
      <i val="1"/>
      <color rgb="00555555"/>
      <sz val="10"/>
    </font>
    <font>
      <name val="Arial"/>
      <b val="1"/>
      <color rgb="00FFFFFF"/>
      <sz val="10"/>
    </font>
    <font>
      <name val="Arial"/>
      <b val="1"/>
      <color rgb="000268C2"/>
      <sz val="12"/>
    </font>
    <font>
      <name val="Arial"/>
      <b val="1"/>
      <sz val="12"/>
    </font>
    <font>
      <name val="Arial"/>
      <color rgb="00999999"/>
      <sz val="8"/>
    </font>
  </fonts>
  <fills count="6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0268C2"/>
      </patternFill>
    </fill>
    <fill>
      <patternFill patternType="solid">
        <fgColor rgb="00E8F2FD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2" borderId="0" pivotButton="0" quotePrefix="0" xfId="0"/>
    <xf numFmtId="0" fontId="6" fillId="0" borderId="0" pivotButton="0" quotePrefix="0" xfId="0"/>
    <xf numFmtId="0" fontId="7" fillId="2" borderId="0" applyAlignment="1" pivotButton="0" quotePrefix="0" xfId="0">
      <alignment horizontal="left"/>
    </xf>
    <xf numFmtId="0" fontId="7" fillId="2" borderId="0" pivotButton="0" quotePrefix="0" xfId="0"/>
    <xf numFmtId="164" fontId="7" fillId="2" borderId="0" applyAlignment="1" pivotButton="0" quotePrefix="0" xfId="0">
      <alignment horizontal="left"/>
    </xf>
    <xf numFmtId="0" fontId="8" fillId="0" borderId="0" applyAlignment="1" pivotButton="0" quotePrefix="0" xfId="0">
      <alignment wrapText="1"/>
    </xf>
    <xf numFmtId="0" fontId="9" fillId="3" borderId="0" applyAlignment="1" pivotButton="0" quotePrefix="0" xfId="0">
      <alignment horizontal="left"/>
    </xf>
    <xf numFmtId="0" fontId="9" fillId="3" borderId="0" applyAlignment="1" pivotButton="0" quotePrefix="0" xfId="0">
      <alignment horizontal="right"/>
    </xf>
    <xf numFmtId="0" fontId="7" fillId="2" borderId="1" applyAlignment="1" pivotButton="0" quotePrefix="0" xfId="0">
      <alignment vertical="top" wrapText="1"/>
    </xf>
    <xf numFmtId="165" fontId="7" fillId="2" borderId="1" pivotButton="0" quotePrefix="0" xfId="0"/>
    <xf numFmtId="0" fontId="7" fillId="2" borderId="1" pivotButton="0" quotePrefix="0" xfId="0"/>
    <xf numFmtId="166" fontId="7" fillId="2" borderId="1" pivotButton="0" quotePrefix="0" xfId="0"/>
    <xf numFmtId="166" fontId="7" fillId="0" borderId="1" pivotButton="0" quotePrefix="0" xfId="0"/>
    <xf numFmtId="0" fontId="6" fillId="4" borderId="0" pivotButton="0" quotePrefix="0" xfId="0"/>
    <xf numFmtId="0" fontId="0" fillId="4" borderId="0" pivotButton="0" quotePrefix="0" xfId="0"/>
    <xf numFmtId="166" fontId="6" fillId="4" borderId="0" pivotButton="0" quotePrefix="0" xfId="0"/>
    <xf numFmtId="0" fontId="10" fillId="0" borderId="0" pivotButton="0" quotePrefix="0" xfId="0"/>
    <xf numFmtId="0" fontId="7" fillId="0" borderId="0" pivotButton="0" quotePrefix="0" xfId="0"/>
    <xf numFmtId="166" fontId="7" fillId="0" borderId="0" pivotButton="0" quotePrefix="0" xfId="0"/>
    <xf numFmtId="166" fontId="6" fillId="0" borderId="0" pivotButton="0" quotePrefix="0" xfId="0"/>
    <xf numFmtId="167" fontId="7" fillId="2" borderId="0" pivotButton="0" quotePrefix="0" xfId="0"/>
    <xf numFmtId="0" fontId="11" fillId="5" borderId="0" pivotButton="0" quotePrefix="0" xfId="0"/>
    <xf numFmtId="0" fontId="0" fillId="5" borderId="0" pivotButton="0" quotePrefix="0" xfId="0"/>
    <xf numFmtId="166" fontId="11" fillId="5" borderId="0" pivotButton="0" quotePrefix="0" xfId="0"/>
    <xf numFmtId="0" fontId="7" fillId="2" borderId="0" applyAlignment="1" pivotButton="0" quotePrefix="0" xfId="0">
      <alignment vertical="top" wrapText="1"/>
    </xf>
    <xf numFmtId="0" fontId="1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>
      <c r="B2" s="1" t="inlineStr">
        <is>
          <t>Free Plumbing Estimate Templates</t>
        </is>
      </c>
    </row>
    <row r="3">
      <c r="B3" s="2" t="inlineStr">
        <is>
          <t>From Projul, construction management software for contractors</t>
        </is>
      </c>
    </row>
    <row r="5">
      <c r="B5" s="3" t="inlineStr">
        <is>
          <t>What's inside:</t>
        </is>
      </c>
    </row>
    <row r="6">
      <c r="B6" s="4" t="inlineStr">
        <is>
          <t xml:space="preserve">  •  Whole-House Repipe: Whole-House Repipe Estimate</t>
        </is>
      </c>
    </row>
    <row r="7">
      <c r="B7" s="4" t="inlineStr">
        <is>
          <t xml:space="preserve">  •  New Construction Rough-In: New Construction Rough-In Estimate</t>
        </is>
      </c>
    </row>
    <row r="8">
      <c r="B8" s="4" t="inlineStr">
        <is>
          <t xml:space="preserve">  •  Service Call: Service Call Estimate</t>
        </is>
      </c>
    </row>
    <row r="9">
      <c r="B9" s="4" t="inlineStr"/>
    </row>
    <row r="10">
      <c r="B10" s="3" t="inlineStr">
        <is>
          <t>How to use:</t>
        </is>
      </c>
    </row>
    <row r="11">
      <c r="B11" s="4" t="inlineStr">
        <is>
          <t xml:space="preserve">  1.  Pick the tab that matches the job, then right-click the tab &gt; Move or Copy &gt; Create a copy, so you keep a clean original.</t>
        </is>
      </c>
    </row>
    <row r="12">
      <c r="B12" s="4" t="inlineStr">
        <is>
          <t xml:space="preserve">  2.  Fill in your company and customer details, the estimate date, and how long the price is valid.</t>
        </is>
      </c>
    </row>
    <row r="13">
      <c r="B13" s="4" t="inlineStr">
        <is>
          <t xml:space="preserve">  3.  Edit the light-yellow cells: quantities, unit costs, overhead %, and profit %. Everything else calculates itself.</t>
        </is>
      </c>
    </row>
    <row r="14">
      <c r="B14" s="4" t="inlineStr">
        <is>
          <t xml:space="preserve">  4.  Use the blank rows in each section to add line items. Totals pick them up automatically.</t>
        </is>
      </c>
    </row>
    <row r="15">
      <c r="B15" s="4" t="inlineStr">
        <is>
          <t xml:space="preserve">  5.  Update the scope, exclusions, and terms at the bottom, then File &gt; Save As PDF to send it.</t>
        </is>
      </c>
    </row>
    <row r="16">
      <c r="B16" s="4" t="inlineStr"/>
    </row>
    <row r="17">
      <c r="B17" s="3" t="inlineStr">
        <is>
          <t>About the numbers:</t>
        </is>
      </c>
    </row>
    <row r="18">
      <c r="B18" s="4" t="inlineStr">
        <is>
          <t xml:space="preserve">  Example prices are mid-range U.S. figures for 2026. Replace them with your supplier pricing and your crew's real labor rates.</t>
        </is>
      </c>
    </row>
    <row r="19">
      <c r="B19" s="4" t="inlineStr">
        <is>
          <t xml:space="preserve">  Profit is calculated on direct cost plus overhead. Overhead and profit percentages are inputs on each tab.</t>
        </is>
      </c>
    </row>
    <row r="20">
      <c r="B20" s="4" t="inlineStr"/>
    </row>
    <row r="21">
      <c r="B21" s="4" t="inlineStr">
        <is>
          <t>Google Sheets: File &gt; Import &gt; Upload this file. Formulas carry over.</t>
        </is>
      </c>
    </row>
    <row r="22">
      <c r="B22" s="4" t="inlineStr"/>
    </row>
    <row r="23">
      <c r="B23" s="4" t="inlineStr">
        <is>
          <t>Tired of spreadsheets? Projul builds, sends, and tracks estimates from your phone,</t>
        </is>
      </c>
    </row>
    <row r="24">
      <c r="B24" s="4" t="inlineStr">
        <is>
          <t>with e-signatures and one-click conversion to jobs and invoices.</t>
        </is>
      </c>
    </row>
    <row r="25">
      <c r="B25" s="4" t="inlineStr">
        <is>
          <t>Learn more: https://projul.com/blog/free-plumbing-estimate-templates/?utm_source=template&amp;utm_medium=xlsx&amp;utm_campaign=plumbing-estimate-templates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9" customWidth="1" min="2" max="2"/>
    <col width="10" customWidth="1" min="3" max="3"/>
    <col width="13" customWidth="1" min="4" max="4"/>
    <col width="16" customWidth="1" min="5" max="5"/>
  </cols>
  <sheetData>
    <row r="1">
      <c r="A1" s="5" t="inlineStr">
        <is>
          <t>Plumbing Estimate: Whole-House Repipe</t>
        </is>
      </c>
    </row>
    <row r="3">
      <c r="A3" s="6" t="inlineStr">
        <is>
          <t>Your Company Name</t>
        </is>
      </c>
      <c r="C3" s="7" t="inlineStr">
        <is>
          <t>Estimate #</t>
        </is>
      </c>
      <c r="D3" s="8" t="inlineStr">
        <is>
          <t>1001</t>
        </is>
      </c>
    </row>
    <row r="4">
      <c r="A4" s="9" t="inlineStr">
        <is>
          <t>Street Address, City, ST ZIP</t>
        </is>
      </c>
      <c r="C4" s="7" t="inlineStr">
        <is>
          <t>Date</t>
        </is>
      </c>
      <c r="D4" s="10" t="inlineStr"/>
    </row>
    <row r="5">
      <c r="A5" s="9" t="inlineStr">
        <is>
          <t>Phone | Email | License #</t>
        </is>
      </c>
      <c r="C5" s="7" t="inlineStr">
        <is>
          <t>Valid Until</t>
        </is>
      </c>
      <c r="D5" s="10" t="inlineStr"/>
    </row>
    <row r="7">
      <c r="A7" s="6" t="inlineStr">
        <is>
          <t>Prepared for: Customer Name</t>
        </is>
      </c>
    </row>
    <row r="8">
      <c r="A8" s="9" t="inlineStr">
        <is>
          <t>Job address: Street, City, ST ZIP</t>
        </is>
      </c>
    </row>
    <row r="10" ht="30" customHeight="1">
      <c r="A10" s="11" t="inlineStr">
        <is>
          <t>This template covers a full repipe of a 2,000 sq ft, 3-bedroom, 2-bathroom home. Existing galvanized or polybutylene supply lines are replaced with PEX. Drain lines are not included (supply side only).</t>
        </is>
      </c>
    </row>
    <row r="12">
      <c r="A12" s="12" t="inlineStr">
        <is>
          <t>Materials</t>
        </is>
      </c>
      <c r="B12" s="12" t="inlineStr">
        <is>
          <t>Qty</t>
        </is>
      </c>
      <c r="C12" s="12" t="inlineStr">
        <is>
          <t>Unit</t>
        </is>
      </c>
      <c r="D12" s="13" t="inlineStr">
        <is>
          <t>Unit Cost</t>
        </is>
      </c>
      <c r="E12" s="13" t="inlineStr">
        <is>
          <t>Total</t>
        </is>
      </c>
    </row>
    <row r="13">
      <c r="A13" s="14" t="inlineStr">
        <is>
          <t>PEX tubing (3/4" main lines)</t>
        </is>
      </c>
      <c r="B13" s="15" t="n">
        <v>150</v>
      </c>
      <c r="C13" s="16" t="inlineStr">
        <is>
          <t>ft</t>
        </is>
      </c>
      <c r="D13" s="17" t="n">
        <v>1.25</v>
      </c>
      <c r="E13" s="18">
        <f>IF(B13="","",B13*D13)</f>
        <v/>
      </c>
    </row>
    <row r="14">
      <c r="A14" s="14" t="inlineStr">
        <is>
          <t>PEX tubing (1/2" branch lines)</t>
        </is>
      </c>
      <c r="B14" s="15" t="n">
        <v>300</v>
      </c>
      <c r="C14" s="16" t="inlineStr">
        <is>
          <t>ft</t>
        </is>
      </c>
      <c r="D14" s="17" t="n">
        <v>0.85</v>
      </c>
      <c r="E14" s="18">
        <f>IF(B14="","",B14*D14)</f>
        <v/>
      </c>
    </row>
    <row r="15">
      <c r="A15" s="14" t="inlineStr">
        <is>
          <t>PEX manifold (hot and cold)</t>
        </is>
      </c>
      <c r="B15" s="15" t="n">
        <v>2</v>
      </c>
      <c r="C15" s="16" t="inlineStr">
        <is>
          <t>each</t>
        </is>
      </c>
      <c r="D15" s="17" t="n">
        <v>85</v>
      </c>
      <c r="E15" s="18">
        <f>IF(B15="","",B15*D15)</f>
        <v/>
      </c>
    </row>
    <row r="16">
      <c r="A16" s="14" t="inlineStr">
        <is>
          <t>SharkBite/crimp fittings (assorted)</t>
        </is>
      </c>
      <c r="B16" s="15" t="n">
        <v>80</v>
      </c>
      <c r="C16" s="16" t="inlineStr">
        <is>
          <t>each</t>
        </is>
      </c>
      <c r="D16" s="17" t="n">
        <v>3.5</v>
      </c>
      <c r="E16" s="18">
        <f>IF(B16="","",B16*D16)</f>
        <v/>
      </c>
    </row>
    <row r="17">
      <c r="A17" s="14" t="inlineStr">
        <is>
          <t>Ball valves (fixture shutoffs)</t>
        </is>
      </c>
      <c r="B17" s="15" t="n">
        <v>22</v>
      </c>
      <c r="C17" s="16" t="inlineStr">
        <is>
          <t>each</t>
        </is>
      </c>
      <c r="D17" s="17" t="n">
        <v>8</v>
      </c>
      <c r="E17" s="18">
        <f>IF(B17="","",B17*D17)</f>
        <v/>
      </c>
    </row>
    <row r="18">
      <c r="A18" s="14" t="inlineStr">
        <is>
          <t>Main shut-off valve (3/4")</t>
        </is>
      </c>
      <c r="B18" s="15" t="n">
        <v>1</v>
      </c>
      <c r="C18" s="16" t="inlineStr">
        <is>
          <t>each</t>
        </is>
      </c>
      <c r="D18" s="17" t="n">
        <v>35</v>
      </c>
      <c r="E18" s="18">
        <f>IF(B18="","",B18*D18)</f>
        <v/>
      </c>
    </row>
    <row r="19">
      <c r="A19" s="14" t="inlineStr">
        <is>
          <t>Pipe hangers and straps</t>
        </is>
      </c>
      <c r="B19" s="15" t="n">
        <v>1</v>
      </c>
      <c r="C19" s="16" t="inlineStr">
        <is>
          <t>lot</t>
        </is>
      </c>
      <c r="D19" s="17" t="n">
        <v>75</v>
      </c>
      <c r="E19" s="18">
        <f>IF(B19="","",B19*D19)</f>
        <v/>
      </c>
    </row>
    <row r="20">
      <c r="A20" s="14" t="inlineStr">
        <is>
          <t>Copper stub-outs (fixture connections)</t>
        </is>
      </c>
      <c r="B20" s="15" t="n">
        <v>22</v>
      </c>
      <c r="C20" s="16" t="inlineStr">
        <is>
          <t>each</t>
        </is>
      </c>
      <c r="D20" s="17" t="n">
        <v>6</v>
      </c>
      <c r="E20" s="18">
        <f>IF(B20="","",B20*D20)</f>
        <v/>
      </c>
    </row>
    <row r="21">
      <c r="A21" s="14" t="inlineStr">
        <is>
          <t>Escutcheons and cover plates</t>
        </is>
      </c>
      <c r="B21" s="15" t="n">
        <v>22</v>
      </c>
      <c r="C21" s="16" t="inlineStr">
        <is>
          <t>each</t>
        </is>
      </c>
      <c r="D21" s="17" t="n">
        <v>2.5</v>
      </c>
      <c r="E21" s="18">
        <f>IF(B21="","",B21*D21)</f>
        <v/>
      </c>
    </row>
    <row r="22">
      <c r="A22" s="14" t="inlineStr">
        <is>
          <t>Pipe insulation (hot lines)</t>
        </is>
      </c>
      <c r="B22" s="15" t="n">
        <v>150</v>
      </c>
      <c r="C22" s="16" t="inlineStr">
        <is>
          <t>ft</t>
        </is>
      </c>
      <c r="D22" s="17" t="n">
        <v>0.45</v>
      </c>
      <c r="E22" s="18">
        <f>IF(B22="","",B22*D22)</f>
        <v/>
      </c>
    </row>
    <row r="23">
      <c r="A23" s="14" t="inlineStr">
        <is>
          <t>Miscellaneous (teflon, solder, flux)</t>
        </is>
      </c>
      <c r="B23" s="15" t="n">
        <v>1</v>
      </c>
      <c r="C23" s="16" t="inlineStr">
        <is>
          <t>lot</t>
        </is>
      </c>
      <c r="D23" s="17" t="n">
        <v>50</v>
      </c>
      <c r="E23" s="18">
        <f>IF(B23="","",B23*D23)</f>
        <v/>
      </c>
    </row>
    <row r="24">
      <c r="A24" s="14" t="inlineStr"/>
      <c r="B24" s="15" t="n"/>
      <c r="C24" s="16" t="inlineStr"/>
      <c r="D24" s="17" t="n"/>
      <c r="E24" s="18">
        <f>IF(B24="","",B24*D24)</f>
        <v/>
      </c>
    </row>
    <row r="25">
      <c r="A25" s="14" t="inlineStr"/>
      <c r="B25" s="15" t="n"/>
      <c r="C25" s="16" t="inlineStr"/>
      <c r="D25" s="17" t="n"/>
      <c r="E25" s="18">
        <f>IF(B25="","",B25*D25)</f>
        <v/>
      </c>
    </row>
    <row r="26">
      <c r="A26" s="14" t="inlineStr"/>
      <c r="B26" s="15" t="n"/>
      <c r="C26" s="16" t="inlineStr"/>
      <c r="D26" s="17" t="n"/>
      <c r="E26" s="18">
        <f>IF(B26="","",B26*D26)</f>
        <v/>
      </c>
    </row>
    <row r="27">
      <c r="A27" s="19" t="inlineStr">
        <is>
          <t>Materials Subtotal</t>
        </is>
      </c>
      <c r="B27" s="20" t="n"/>
      <c r="C27" s="20" t="n"/>
      <c r="D27" s="20" t="n"/>
      <c r="E27" s="21">
        <f>SUM(E13:E26)</f>
        <v/>
      </c>
    </row>
    <row r="29">
      <c r="A29" s="12" t="inlineStr">
        <is>
          <t>Labor</t>
        </is>
      </c>
      <c r="B29" s="12" t="inlineStr">
        <is>
          <t>Qty</t>
        </is>
      </c>
      <c r="C29" s="12" t="inlineStr">
        <is>
          <t>Unit</t>
        </is>
      </c>
      <c r="D29" s="13" t="inlineStr">
        <is>
          <t>Unit Cost</t>
        </is>
      </c>
      <c r="E29" s="13" t="inlineStr">
        <is>
          <t>Total</t>
        </is>
      </c>
    </row>
    <row r="30">
      <c r="A30" s="14" t="inlineStr">
        <is>
          <t>Shut down and cap existing system</t>
        </is>
      </c>
      <c r="B30" s="15" t="n">
        <v>2</v>
      </c>
      <c r="C30" s="16" t="inlineStr">
        <is>
          <t>hours</t>
        </is>
      </c>
      <c r="D30" s="17" t="n">
        <v>100</v>
      </c>
      <c r="E30" s="18">
        <f>IF(B30="","",B30*D30)</f>
        <v/>
      </c>
    </row>
    <row r="31">
      <c r="A31" s="14" t="inlineStr">
        <is>
          <t>Install manifolds at main</t>
        </is>
      </c>
      <c r="B31" s="15" t="n">
        <v>2</v>
      </c>
      <c r="C31" s="16" t="inlineStr">
        <is>
          <t>hours</t>
        </is>
      </c>
      <c r="D31" s="17" t="n">
        <v>100</v>
      </c>
      <c r="E31" s="18">
        <f>IF(B31="","",B31*D31)</f>
        <v/>
      </c>
    </row>
    <row r="32">
      <c r="A32" s="14" t="inlineStr">
        <is>
          <t>Run new PEX lines (attic/crawl space)</t>
        </is>
      </c>
      <c r="B32" s="15" t="n">
        <v>16</v>
      </c>
      <c r="C32" s="16" t="inlineStr">
        <is>
          <t>hours</t>
        </is>
      </c>
      <c r="D32" s="17" t="n">
        <v>100</v>
      </c>
      <c r="E32" s="18">
        <f>IF(B32="","",B32*D32)</f>
        <v/>
      </c>
    </row>
    <row r="33">
      <c r="A33" s="14" t="inlineStr">
        <is>
          <t>Connect fixtures (sinks, toilets, tubs)</t>
        </is>
      </c>
      <c r="B33" s="15" t="n">
        <v>8</v>
      </c>
      <c r="C33" s="16" t="inlineStr">
        <is>
          <t>hours</t>
        </is>
      </c>
      <c r="D33" s="17" t="n">
        <v>100</v>
      </c>
      <c r="E33" s="18">
        <f>IF(B33="","",B33*D33)</f>
        <v/>
      </c>
    </row>
    <row r="34">
      <c r="A34" s="14" t="inlineStr">
        <is>
          <t>Install shut-off valves</t>
        </is>
      </c>
      <c r="B34" s="15" t="n">
        <v>3</v>
      </c>
      <c r="C34" s="16" t="inlineStr">
        <is>
          <t>hours</t>
        </is>
      </c>
      <c r="D34" s="17" t="n">
        <v>100</v>
      </c>
      <c r="E34" s="18">
        <f>IF(B34="","",B34*D34)</f>
        <v/>
      </c>
    </row>
    <row r="35">
      <c r="A35" s="14" t="inlineStr">
        <is>
          <t>Pressure test system</t>
        </is>
      </c>
      <c r="B35" s="15" t="n">
        <v>1</v>
      </c>
      <c r="C35" s="16" t="inlineStr">
        <is>
          <t>hours</t>
        </is>
      </c>
      <c r="D35" s="17" t="n">
        <v>100</v>
      </c>
      <c r="E35" s="18">
        <f>IF(B35="","",B35*D35)</f>
        <v/>
      </c>
    </row>
    <row r="36">
      <c r="A36" s="14" t="inlineStr">
        <is>
          <t>Helper/apprentice labor</t>
        </is>
      </c>
      <c r="B36" s="15" t="n">
        <v>20</v>
      </c>
      <c r="C36" s="16" t="inlineStr">
        <is>
          <t>hours</t>
        </is>
      </c>
      <c r="D36" s="17" t="n">
        <v>45</v>
      </c>
      <c r="E36" s="18">
        <f>IF(B36="","",B36*D36)</f>
        <v/>
      </c>
    </row>
    <row r="37">
      <c r="A37" s="14" t="inlineStr"/>
      <c r="B37" s="15" t="n"/>
      <c r="C37" s="16" t="inlineStr"/>
      <c r="D37" s="17" t="n"/>
      <c r="E37" s="18">
        <f>IF(B37="","",B37*D37)</f>
        <v/>
      </c>
    </row>
    <row r="38">
      <c r="A38" s="14" t="inlineStr"/>
      <c r="B38" s="15" t="n"/>
      <c r="C38" s="16" t="inlineStr"/>
      <c r="D38" s="17" t="n"/>
      <c r="E38" s="18">
        <f>IF(B38="","",B38*D38)</f>
        <v/>
      </c>
    </row>
    <row r="39">
      <c r="A39" s="14" t="inlineStr"/>
      <c r="B39" s="15" t="n"/>
      <c r="C39" s="16" t="inlineStr"/>
      <c r="D39" s="17" t="n"/>
      <c r="E39" s="18">
        <f>IF(B39="","",B39*D39)</f>
        <v/>
      </c>
    </row>
    <row r="40">
      <c r="A40" s="19" t="inlineStr">
        <is>
          <t>Labor Subtotal</t>
        </is>
      </c>
      <c r="B40" s="20" t="n"/>
      <c r="C40" s="20" t="n"/>
      <c r="D40" s="20" t="n"/>
      <c r="E40" s="21">
        <f>SUM(E30:E39)</f>
        <v/>
      </c>
    </row>
    <row r="42">
      <c r="A42" s="12" t="inlineStr">
        <is>
          <t>Other Costs</t>
        </is>
      </c>
      <c r="B42" s="12" t="inlineStr">
        <is>
          <t>Qty</t>
        </is>
      </c>
      <c r="C42" s="12" t="inlineStr">
        <is>
          <t>Unit</t>
        </is>
      </c>
      <c r="D42" s="13" t="inlineStr">
        <is>
          <t>Unit Cost</t>
        </is>
      </c>
      <c r="E42" s="13" t="inlineStr">
        <is>
          <t>Total</t>
        </is>
      </c>
    </row>
    <row r="43">
      <c r="A43" s="14" t="inlineStr">
        <is>
          <t>Permit and inspections</t>
        </is>
      </c>
      <c r="B43" s="15" t="n">
        <v>1</v>
      </c>
      <c r="C43" s="16" t="inlineStr">
        <is>
          <t>each</t>
        </is>
      </c>
      <c r="D43" s="17" t="n">
        <v>300</v>
      </c>
      <c r="E43" s="18">
        <f>IF(B43="","",B43*D43)</f>
        <v/>
      </c>
    </row>
    <row r="44">
      <c r="A44" s="14" t="inlineStr">
        <is>
          <t>Drywall access patches (allowance)</t>
        </is>
      </c>
      <c r="B44" s="15" t="n">
        <v>1</v>
      </c>
      <c r="C44" s="16" t="inlineStr">
        <is>
          <t>lot</t>
        </is>
      </c>
      <c r="D44" s="17" t="n">
        <v>400</v>
      </c>
      <c r="E44" s="18">
        <f>IF(B44="","",B44*D44)</f>
        <v/>
      </c>
    </row>
    <row r="45">
      <c r="A45" s="14" t="inlineStr">
        <is>
          <t>Haul-off old pipe</t>
        </is>
      </c>
      <c r="B45" s="15" t="n">
        <v>1</v>
      </c>
      <c r="C45" s="16" t="inlineStr">
        <is>
          <t>lot</t>
        </is>
      </c>
      <c r="D45" s="17" t="n">
        <v>100</v>
      </c>
      <c r="E45" s="18">
        <f>IF(B45="","",B45*D45)</f>
        <v/>
      </c>
    </row>
    <row r="46">
      <c r="A46" s="14" t="inlineStr"/>
      <c r="B46" s="15" t="n"/>
      <c r="C46" s="16" t="inlineStr"/>
      <c r="D46" s="17" t="n"/>
      <c r="E46" s="18">
        <f>IF(B46="","",B46*D46)</f>
        <v/>
      </c>
    </row>
    <row r="47">
      <c r="A47" s="14" t="inlineStr"/>
      <c r="B47" s="15" t="n"/>
      <c r="C47" s="16" t="inlineStr"/>
      <c r="D47" s="17" t="n"/>
      <c r="E47" s="18">
        <f>IF(B47="","",B47*D47)</f>
        <v/>
      </c>
    </row>
    <row r="48">
      <c r="A48" s="14" t="inlineStr"/>
      <c r="B48" s="15" t="n"/>
      <c r="C48" s="16" t="inlineStr"/>
      <c r="D48" s="17" t="n"/>
      <c r="E48" s="18">
        <f>IF(B48="","",B48*D48)</f>
        <v/>
      </c>
    </row>
    <row r="49">
      <c r="A49" s="19" t="inlineStr">
        <is>
          <t>Other Costs Subtotal</t>
        </is>
      </c>
      <c r="B49" s="20" t="n"/>
      <c r="C49" s="20" t="n"/>
      <c r="D49" s="20" t="n"/>
      <c r="E49" s="21">
        <f>SUM(E43:E48)</f>
        <v/>
      </c>
    </row>
    <row r="51">
      <c r="A51" s="22" t="inlineStr">
        <is>
          <t>Summary</t>
        </is>
      </c>
    </row>
    <row r="52">
      <c r="A52" s="23" t="inlineStr">
        <is>
          <t>Materials</t>
        </is>
      </c>
      <c r="E52" s="24">
        <f>E27</f>
        <v/>
      </c>
    </row>
    <row r="53">
      <c r="A53" s="23" t="inlineStr">
        <is>
          <t>Labor</t>
        </is>
      </c>
      <c r="E53" s="24">
        <f>E40</f>
        <v/>
      </c>
    </row>
    <row r="54">
      <c r="A54" s="23" t="inlineStr">
        <is>
          <t>Other Costs</t>
        </is>
      </c>
      <c r="E54" s="24">
        <f>E49</f>
        <v/>
      </c>
    </row>
    <row r="55">
      <c r="A55" s="7" t="inlineStr">
        <is>
          <t>Direct Cost Subtotal</t>
        </is>
      </c>
      <c r="E55" s="25">
        <f>E27+E40+E49</f>
        <v/>
      </c>
    </row>
    <row r="56">
      <c r="A56" s="23" t="inlineStr">
        <is>
          <t>Overhead</t>
        </is>
      </c>
      <c r="D56" s="26" t="n">
        <v>0.15</v>
      </c>
      <c r="E56" s="24">
        <f>E55*D56</f>
        <v/>
      </c>
    </row>
    <row r="57">
      <c r="A57" s="23" t="inlineStr">
        <is>
          <t>Profit (on direct cost + overhead)</t>
        </is>
      </c>
      <c r="D57" s="26" t="n">
        <v>0.15</v>
      </c>
      <c r="E57" s="24">
        <f>(E55+E56)*D57</f>
        <v/>
      </c>
    </row>
    <row r="58">
      <c r="A58" s="27" t="inlineStr">
        <is>
          <t>TOTAL ESTIMATE</t>
        </is>
      </c>
      <c r="B58" s="28" t="n"/>
      <c r="C58" s="28" t="n"/>
      <c r="D58" s="28" t="n"/>
      <c r="E58" s="29">
        <f>E55+E56+E57</f>
        <v/>
      </c>
    </row>
    <row r="60">
      <c r="A60" s="7" t="inlineStr">
        <is>
          <t>Scope of work</t>
        </is>
      </c>
    </row>
    <row r="61" ht="15" customHeight="1">
      <c r="A61" s="30" t="inlineStr">
        <is>
          <t>[Describe the work included in this estimate.]</t>
        </is>
      </c>
    </row>
    <row r="63">
      <c r="A63" s="7" t="inlineStr">
        <is>
          <t>Exclusions</t>
        </is>
      </c>
    </row>
    <row r="64" ht="30" customHeight="1">
      <c r="A64" s="30" t="inlineStr">
        <is>
          <t>[List anything not included, such as permits, repairs to hidden conditions, or work by others.]</t>
        </is>
      </c>
    </row>
    <row r="66">
      <c r="A66" s="7" t="inlineStr">
        <is>
          <t>Timeline</t>
        </is>
      </c>
    </row>
    <row r="67" ht="15" customHeight="1">
      <c r="A67" s="30" t="inlineStr">
        <is>
          <t>Estimated [X] working days from start, weather and inspections permitting.</t>
        </is>
      </c>
    </row>
    <row r="69">
      <c r="A69" s="7" t="inlineStr">
        <is>
          <t>Payment terms</t>
        </is>
      </c>
    </row>
    <row r="70" ht="15" customHeight="1">
      <c r="A70" s="30" t="inlineStr">
        <is>
          <t>50% deposit at scheduling, 50% due at completion.</t>
        </is>
      </c>
    </row>
    <row r="72">
      <c r="A72" s="7" t="inlineStr">
        <is>
          <t>Warranty</t>
        </is>
      </c>
    </row>
    <row r="73" ht="15" customHeight="1">
      <c r="A73" s="30" t="inlineStr">
        <is>
          <t>1-year workmanship warranty. Manufacturer warranties apply to materials.</t>
        </is>
      </c>
    </row>
    <row r="75">
      <c r="A75" s="7" t="inlineStr">
        <is>
          <t>License and insurance</t>
        </is>
      </c>
    </row>
    <row r="76" ht="15" customHeight="1">
      <c r="A76" s="30" t="inlineStr">
        <is>
          <t>License #[number]. Insured by [carrier], policy #[number].</t>
        </is>
      </c>
    </row>
    <row r="78">
      <c r="A78" s="23" t="inlineStr">
        <is>
          <t>Customer signature: ______________________________</t>
        </is>
      </c>
      <c r="D78" s="23" t="inlineStr">
        <is>
          <t>Date: ____________</t>
        </is>
      </c>
    </row>
    <row r="80">
      <c r="A80" s="31" t="inlineStr">
        <is>
          <t>Template by Projul · projul.com</t>
        </is>
      </c>
    </row>
  </sheetData>
  <mergeCells count="8">
    <mergeCell ref="A73:E73"/>
    <mergeCell ref="A64:E64"/>
    <mergeCell ref="A10:E10"/>
    <mergeCell ref="A76:E76"/>
    <mergeCell ref="A1:E1"/>
    <mergeCell ref="A61:E61"/>
    <mergeCell ref="A70:E70"/>
    <mergeCell ref="A67:E67"/>
  </mergeCells>
  <printOptions horizontalCentered="1"/>
  <pageMargins left="0.5" right="0.5" top="0.5" bottom="0.5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9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9" customWidth="1" min="2" max="2"/>
    <col width="10" customWidth="1" min="3" max="3"/>
    <col width="13" customWidth="1" min="4" max="4"/>
    <col width="16" customWidth="1" min="5" max="5"/>
  </cols>
  <sheetData>
    <row r="1">
      <c r="A1" s="5" t="inlineStr">
        <is>
          <t>Plumbing Estimate: New Construction Rough-In</t>
        </is>
      </c>
    </row>
    <row r="3">
      <c r="A3" s="6" t="inlineStr">
        <is>
          <t>Your Company Name</t>
        </is>
      </c>
      <c r="C3" s="7" t="inlineStr">
        <is>
          <t>Estimate #</t>
        </is>
      </c>
      <c r="D3" s="8" t="inlineStr">
        <is>
          <t>1001</t>
        </is>
      </c>
    </row>
    <row r="4">
      <c r="A4" s="9" t="inlineStr">
        <is>
          <t>Street Address, City, ST ZIP</t>
        </is>
      </c>
      <c r="C4" s="7" t="inlineStr">
        <is>
          <t>Date</t>
        </is>
      </c>
      <c r="D4" s="10" t="inlineStr"/>
    </row>
    <row r="5">
      <c r="A5" s="9" t="inlineStr">
        <is>
          <t>Phone | Email | License #</t>
        </is>
      </c>
      <c r="C5" s="7" t="inlineStr">
        <is>
          <t>Valid Until</t>
        </is>
      </c>
      <c r="D5" s="10" t="inlineStr"/>
    </row>
    <row r="7">
      <c r="A7" s="6" t="inlineStr">
        <is>
          <t>Prepared for: Customer Name</t>
        </is>
      </c>
    </row>
    <row r="8">
      <c r="A8" s="9" t="inlineStr">
        <is>
          <t>Job address: Street, City, ST ZIP</t>
        </is>
      </c>
    </row>
    <row r="10" ht="30" customHeight="1">
      <c r="A10" s="11" t="inlineStr">
        <is>
          <t>This template covers the plumbing rough-in for a 2,400 sq ft single-story home with 2.5 bathrooms, kitchen, laundry, and 2 hose bibs. Includes underground (slab) and above-slab rough-in. Finish trim is listed separately.</t>
        </is>
      </c>
    </row>
    <row r="12">
      <c r="A12" s="12" t="inlineStr">
        <is>
          <t>Underground Rough-In</t>
        </is>
      </c>
      <c r="B12" s="12" t="inlineStr">
        <is>
          <t>Qty</t>
        </is>
      </c>
      <c r="C12" s="12" t="inlineStr">
        <is>
          <t>Unit</t>
        </is>
      </c>
      <c r="D12" s="13" t="inlineStr">
        <is>
          <t>Unit Cost</t>
        </is>
      </c>
      <c r="E12" s="13" t="inlineStr">
        <is>
          <t>Total</t>
        </is>
      </c>
    </row>
    <row r="13">
      <c r="A13" s="14" t="inlineStr">
        <is>
          <t>PVC drain pipe (4" main)</t>
        </is>
      </c>
      <c r="B13" s="15" t="n">
        <v>60</v>
      </c>
      <c r="C13" s="16" t="inlineStr">
        <is>
          <t>ft</t>
        </is>
      </c>
      <c r="D13" s="17" t="n">
        <v>3.5</v>
      </c>
      <c r="E13" s="18">
        <f>IF(B13="","",B13*D13)</f>
        <v/>
      </c>
    </row>
    <row r="14">
      <c r="A14" s="14" t="inlineStr">
        <is>
          <t>PVC drain pipe (3" branch)</t>
        </is>
      </c>
      <c r="B14" s="15" t="n">
        <v>80</v>
      </c>
      <c r="C14" s="16" t="inlineStr">
        <is>
          <t>ft</t>
        </is>
      </c>
      <c r="D14" s="17" t="n">
        <v>2.75</v>
      </c>
      <c r="E14" s="18">
        <f>IF(B14="","",B14*D14)</f>
        <v/>
      </c>
    </row>
    <row r="15">
      <c r="A15" s="14" t="inlineStr">
        <is>
          <t>PVC drain pipe (2" branch)</t>
        </is>
      </c>
      <c r="B15" s="15" t="n">
        <v>60</v>
      </c>
      <c r="C15" s="16" t="inlineStr">
        <is>
          <t>ft</t>
        </is>
      </c>
      <c r="D15" s="17" t="n">
        <v>1.75</v>
      </c>
      <c r="E15" s="18">
        <f>IF(B15="","",B15*D15)</f>
        <v/>
      </c>
    </row>
    <row r="16">
      <c r="A16" s="14" t="inlineStr">
        <is>
          <t>PVC vent pipe (2" and 3")</t>
        </is>
      </c>
      <c r="B16" s="15" t="n">
        <v>100</v>
      </c>
      <c r="C16" s="16" t="inlineStr">
        <is>
          <t>ft</t>
        </is>
      </c>
      <c r="D16" s="17" t="n">
        <v>2</v>
      </c>
      <c r="E16" s="18">
        <f>IF(B16="","",B16*D16)</f>
        <v/>
      </c>
    </row>
    <row r="17">
      <c r="A17" s="14" t="inlineStr">
        <is>
          <t>PVC fittings (assorted)</t>
        </is>
      </c>
      <c r="B17" s="15" t="n">
        <v>1</v>
      </c>
      <c r="C17" s="16" t="inlineStr">
        <is>
          <t>lot</t>
        </is>
      </c>
      <c r="D17" s="17" t="n">
        <v>250</v>
      </c>
      <c r="E17" s="18">
        <f>IF(B17="","",B17*D17)</f>
        <v/>
      </c>
    </row>
    <row r="18">
      <c r="A18" s="14" t="inlineStr">
        <is>
          <t>Closet flanges</t>
        </is>
      </c>
      <c r="B18" s="15" t="n">
        <v>3</v>
      </c>
      <c r="C18" s="16" t="inlineStr">
        <is>
          <t>each</t>
        </is>
      </c>
      <c r="D18" s="17" t="n">
        <v>12</v>
      </c>
      <c r="E18" s="18">
        <f>IF(B18="","",B18*D18)</f>
        <v/>
      </c>
    </row>
    <row r="19">
      <c r="A19" s="14" t="inlineStr">
        <is>
          <t>Cleanouts</t>
        </is>
      </c>
      <c r="B19" s="15" t="n">
        <v>4</v>
      </c>
      <c r="C19" s="16" t="inlineStr">
        <is>
          <t>each</t>
        </is>
      </c>
      <c r="D19" s="17" t="n">
        <v>15</v>
      </c>
      <c r="E19" s="18">
        <f>IF(B19="","",B19*D19)</f>
        <v/>
      </c>
    </row>
    <row r="20">
      <c r="A20" s="14" t="inlineStr">
        <is>
          <t>Water service line (1" PE, 50 ft to meter)</t>
        </is>
      </c>
      <c r="B20" s="15" t="n">
        <v>50</v>
      </c>
      <c r="C20" s="16" t="inlineStr">
        <is>
          <t>ft</t>
        </is>
      </c>
      <c r="D20" s="17" t="n">
        <v>2.5</v>
      </c>
      <c r="E20" s="18">
        <f>IF(B20="","",B20*D20)</f>
        <v/>
      </c>
    </row>
    <row r="21">
      <c r="A21" s="14" t="inlineStr">
        <is>
          <t>Underground labor (layout, dig, install, test)</t>
        </is>
      </c>
      <c r="B21" s="15" t="n">
        <v>24</v>
      </c>
      <c r="C21" s="16" t="inlineStr">
        <is>
          <t>hours</t>
        </is>
      </c>
      <c r="D21" s="17" t="n">
        <v>100</v>
      </c>
      <c r="E21" s="18">
        <f>IF(B21="","",B21*D21)</f>
        <v/>
      </c>
    </row>
    <row r="22">
      <c r="A22" s="14" t="inlineStr">
        <is>
          <t>Helper labor (underground)</t>
        </is>
      </c>
      <c r="B22" s="15" t="n">
        <v>16</v>
      </c>
      <c r="C22" s="16" t="inlineStr">
        <is>
          <t>hours</t>
        </is>
      </c>
      <c r="D22" s="17" t="n">
        <v>45</v>
      </c>
      <c r="E22" s="18">
        <f>IF(B22="","",B22*D22)</f>
        <v/>
      </c>
    </row>
    <row r="23">
      <c r="A23" s="14" t="inlineStr"/>
      <c r="B23" s="15" t="n"/>
      <c r="C23" s="16" t="inlineStr"/>
      <c r="D23" s="17" t="n"/>
      <c r="E23" s="18">
        <f>IF(B23="","",B23*D23)</f>
        <v/>
      </c>
    </row>
    <row r="24">
      <c r="A24" s="14" t="inlineStr"/>
      <c r="B24" s="15" t="n"/>
      <c r="C24" s="16" t="inlineStr"/>
      <c r="D24" s="17" t="n"/>
      <c r="E24" s="18">
        <f>IF(B24="","",B24*D24)</f>
        <v/>
      </c>
    </row>
    <row r="25">
      <c r="A25" s="14" t="inlineStr"/>
      <c r="B25" s="15" t="n"/>
      <c r="C25" s="16" t="inlineStr"/>
      <c r="D25" s="17" t="n"/>
      <c r="E25" s="18">
        <f>IF(B25="","",B25*D25)</f>
        <v/>
      </c>
    </row>
    <row r="26">
      <c r="A26" s="19" t="inlineStr">
        <is>
          <t>Underground Rough-In Subtotal</t>
        </is>
      </c>
      <c r="B26" s="20" t="n"/>
      <c r="C26" s="20" t="n"/>
      <c r="D26" s="20" t="n"/>
      <c r="E26" s="21">
        <f>SUM(E13:E25)</f>
        <v/>
      </c>
    </row>
    <row r="28">
      <c r="A28" s="12" t="inlineStr">
        <is>
          <t>Above-Slab Rough-In</t>
        </is>
      </c>
      <c r="B28" s="12" t="inlineStr">
        <is>
          <t>Qty</t>
        </is>
      </c>
      <c r="C28" s="12" t="inlineStr">
        <is>
          <t>Unit</t>
        </is>
      </c>
      <c r="D28" s="13" t="inlineStr">
        <is>
          <t>Unit Cost</t>
        </is>
      </c>
      <c r="E28" s="13" t="inlineStr">
        <is>
          <t>Total</t>
        </is>
      </c>
    </row>
    <row r="29">
      <c r="A29" s="14" t="inlineStr">
        <is>
          <t>PEX tubing (3/4" mains)</t>
        </is>
      </c>
      <c r="B29" s="15" t="n">
        <v>120</v>
      </c>
      <c r="C29" s="16" t="inlineStr">
        <is>
          <t>ft</t>
        </is>
      </c>
      <c r="D29" s="17" t="n">
        <v>1.25</v>
      </c>
      <c r="E29" s="18">
        <f>IF(B29="","",B29*D29)</f>
        <v/>
      </c>
    </row>
    <row r="30">
      <c r="A30" s="14" t="inlineStr">
        <is>
          <t>PEX tubing (1/2" branches)</t>
        </is>
      </c>
      <c r="B30" s="15" t="n">
        <v>250</v>
      </c>
      <c r="C30" s="16" t="inlineStr">
        <is>
          <t>ft</t>
        </is>
      </c>
      <c r="D30" s="17" t="n">
        <v>0.85</v>
      </c>
      <c r="E30" s="18">
        <f>IF(B30="","",B30*D30)</f>
        <v/>
      </c>
    </row>
    <row r="31">
      <c r="A31" s="14" t="inlineStr">
        <is>
          <t>PEX fittings and manifold</t>
        </is>
      </c>
      <c r="B31" s="15" t="n">
        <v>1</v>
      </c>
      <c r="C31" s="16" t="inlineStr">
        <is>
          <t>lot</t>
        </is>
      </c>
      <c r="D31" s="17" t="n">
        <v>320</v>
      </c>
      <c r="E31" s="18">
        <f>IF(B31="","",B31*D31)</f>
        <v/>
      </c>
    </row>
    <row r="32">
      <c r="A32" s="14" t="inlineStr">
        <is>
          <t>Copper stub-outs</t>
        </is>
      </c>
      <c r="B32" s="15" t="n">
        <v>20</v>
      </c>
      <c r="C32" s="16" t="inlineStr">
        <is>
          <t>each</t>
        </is>
      </c>
      <c r="D32" s="17" t="n">
        <v>6</v>
      </c>
      <c r="E32" s="18">
        <f>IF(B32="","",B32*D32)</f>
        <v/>
      </c>
    </row>
    <row r="33">
      <c r="A33" s="14" t="inlineStr">
        <is>
          <t>Ball valves (fixture shutoffs)</t>
        </is>
      </c>
      <c r="B33" s="15" t="n">
        <v>20</v>
      </c>
      <c r="C33" s="16" t="inlineStr">
        <is>
          <t>each</t>
        </is>
      </c>
      <c r="D33" s="17" t="n">
        <v>8</v>
      </c>
      <c r="E33" s="18">
        <f>IF(B33="","",B33*D33)</f>
        <v/>
      </c>
    </row>
    <row r="34">
      <c r="A34" s="14" t="inlineStr">
        <is>
          <t>Pipe hangers and straps</t>
        </is>
      </c>
      <c r="B34" s="15" t="n">
        <v>1</v>
      </c>
      <c r="C34" s="16" t="inlineStr">
        <is>
          <t>lot</t>
        </is>
      </c>
      <c r="D34" s="17" t="n">
        <v>90</v>
      </c>
      <c r="E34" s="18">
        <f>IF(B34="","",B34*D34)</f>
        <v/>
      </c>
    </row>
    <row r="35">
      <c r="A35" s="14" t="inlineStr">
        <is>
          <t>Gas line (CSST, water heater)</t>
        </is>
      </c>
      <c r="B35" s="15" t="n">
        <v>30</v>
      </c>
      <c r="C35" s="16" t="inlineStr">
        <is>
          <t>ft</t>
        </is>
      </c>
      <c r="D35" s="17" t="n">
        <v>5.5</v>
      </c>
      <c r="E35" s="18">
        <f>IF(B35="","",B35*D35)</f>
        <v/>
      </c>
    </row>
    <row r="36">
      <c r="A36" s="14" t="inlineStr">
        <is>
          <t>Gas valve and fittings</t>
        </is>
      </c>
      <c r="B36" s="15" t="n">
        <v>1</v>
      </c>
      <c r="C36" s="16" t="inlineStr">
        <is>
          <t>lot</t>
        </is>
      </c>
      <c r="D36" s="17" t="n">
        <v>45</v>
      </c>
      <c r="E36" s="18">
        <f>IF(B36="","",B36*D36)</f>
        <v/>
      </c>
    </row>
    <row r="37">
      <c r="A37" s="14" t="inlineStr">
        <is>
          <t>Water heater (50-gal gas, installed)</t>
        </is>
      </c>
      <c r="B37" s="15" t="n">
        <v>1</v>
      </c>
      <c r="C37" s="16" t="inlineStr">
        <is>
          <t>each</t>
        </is>
      </c>
      <c r="D37" s="17" t="n">
        <v>1400</v>
      </c>
      <c r="E37" s="18">
        <f>IF(B37="","",B37*D37)</f>
        <v/>
      </c>
    </row>
    <row r="38">
      <c r="A38" s="14" t="inlineStr">
        <is>
          <t>Tub/shower valves (rough)</t>
        </is>
      </c>
      <c r="B38" s="15" t="n">
        <v>3</v>
      </c>
      <c r="C38" s="16" t="inlineStr">
        <is>
          <t>each</t>
        </is>
      </c>
      <c r="D38" s="17" t="n">
        <v>85</v>
      </c>
      <c r="E38" s="18">
        <f>IF(B38="","",B38*D38)</f>
        <v/>
      </c>
    </row>
    <row r="39">
      <c r="A39" s="14" t="inlineStr">
        <is>
          <t>Above-slab labor (install, test, inspect)</t>
        </is>
      </c>
      <c r="B39" s="15" t="n">
        <v>20</v>
      </c>
      <c r="C39" s="16" t="inlineStr">
        <is>
          <t>hours</t>
        </is>
      </c>
      <c r="D39" s="17" t="n">
        <v>100</v>
      </c>
      <c r="E39" s="18">
        <f>IF(B39="","",B39*D39)</f>
        <v/>
      </c>
    </row>
    <row r="40">
      <c r="A40" s="14" t="inlineStr">
        <is>
          <t>Helper labor (above-slab)</t>
        </is>
      </c>
      <c r="B40" s="15" t="n">
        <v>14</v>
      </c>
      <c r="C40" s="16" t="inlineStr">
        <is>
          <t>hours</t>
        </is>
      </c>
      <c r="D40" s="17" t="n">
        <v>45</v>
      </c>
      <c r="E40" s="18">
        <f>IF(B40="","",B40*D40)</f>
        <v/>
      </c>
    </row>
    <row r="41">
      <c r="A41" s="14" t="inlineStr"/>
      <c r="B41" s="15" t="n"/>
      <c r="C41" s="16" t="inlineStr"/>
      <c r="D41" s="17" t="n"/>
      <c r="E41" s="18">
        <f>IF(B41="","",B41*D41)</f>
        <v/>
      </c>
    </row>
    <row r="42">
      <c r="A42" s="14" t="inlineStr"/>
      <c r="B42" s="15" t="n"/>
      <c r="C42" s="16" t="inlineStr"/>
      <c r="D42" s="17" t="n"/>
      <c r="E42" s="18">
        <f>IF(B42="","",B42*D42)</f>
        <v/>
      </c>
    </row>
    <row r="43">
      <c r="A43" s="14" t="inlineStr"/>
      <c r="B43" s="15" t="n"/>
      <c r="C43" s="16" t="inlineStr"/>
      <c r="D43" s="17" t="n"/>
      <c r="E43" s="18">
        <f>IF(B43="","",B43*D43)</f>
        <v/>
      </c>
    </row>
    <row r="44">
      <c r="A44" s="19" t="inlineStr">
        <is>
          <t>Above-Slab Rough-In Subtotal</t>
        </is>
      </c>
      <c r="B44" s="20" t="n"/>
      <c r="C44" s="20" t="n"/>
      <c r="D44" s="20" t="n"/>
      <c r="E44" s="21">
        <f>SUM(E29:E43)</f>
        <v/>
      </c>
    </row>
    <row r="46">
      <c r="A46" s="12" t="inlineStr">
        <is>
          <t>Finish Trim</t>
        </is>
      </c>
      <c r="B46" s="12" t="inlineStr">
        <is>
          <t>Qty</t>
        </is>
      </c>
      <c r="C46" s="12" t="inlineStr">
        <is>
          <t>Unit</t>
        </is>
      </c>
      <c r="D46" s="13" t="inlineStr">
        <is>
          <t>Unit Cost</t>
        </is>
      </c>
      <c r="E46" s="13" t="inlineStr">
        <is>
          <t>Total</t>
        </is>
      </c>
    </row>
    <row r="47">
      <c r="A47" s="14" t="inlineStr">
        <is>
          <t>Toilet sets (supply, wax ring, bolts)</t>
        </is>
      </c>
      <c r="B47" s="15" t="n">
        <v>3</v>
      </c>
      <c r="C47" s="16" t="inlineStr">
        <is>
          <t>each</t>
        </is>
      </c>
      <c r="D47" s="17" t="n">
        <v>15</v>
      </c>
      <c r="E47" s="18">
        <f>IF(B47="","",B47*D47)</f>
        <v/>
      </c>
    </row>
    <row r="48">
      <c r="A48" s="14" t="inlineStr">
        <is>
          <t>Faucet connections (kitchen, 3 bath sinks)</t>
        </is>
      </c>
      <c r="B48" s="15" t="n">
        <v>4</v>
      </c>
      <c r="C48" s="16" t="inlineStr">
        <is>
          <t>each</t>
        </is>
      </c>
      <c r="D48" s="17" t="n">
        <v>25</v>
      </c>
      <c r="E48" s="18">
        <f>IF(B48="","",B48*D48)</f>
        <v/>
      </c>
    </row>
    <row r="49">
      <c r="A49" s="14" t="inlineStr">
        <is>
          <t>Dishwasher connection</t>
        </is>
      </c>
      <c r="B49" s="15" t="n">
        <v>1</v>
      </c>
      <c r="C49" s="16" t="inlineStr">
        <is>
          <t>each</t>
        </is>
      </c>
      <c r="D49" s="17" t="n">
        <v>35</v>
      </c>
      <c r="E49" s="18">
        <f>IF(B49="","",B49*D49)</f>
        <v/>
      </c>
    </row>
    <row r="50">
      <c r="A50" s="14" t="inlineStr">
        <is>
          <t>Washing machine box and valves</t>
        </is>
      </c>
      <c r="B50" s="15" t="n">
        <v>1</v>
      </c>
      <c r="C50" s="16" t="inlineStr">
        <is>
          <t>each</t>
        </is>
      </c>
      <c r="D50" s="17" t="n">
        <v>45</v>
      </c>
      <c r="E50" s="18">
        <f>IF(B50="","",B50*D50)</f>
        <v/>
      </c>
    </row>
    <row r="51">
      <c r="A51" s="14" t="inlineStr">
        <is>
          <t>Hose bibs (frost-free)</t>
        </is>
      </c>
      <c r="B51" s="15" t="n">
        <v>2</v>
      </c>
      <c r="C51" s="16" t="inlineStr">
        <is>
          <t>each</t>
        </is>
      </c>
      <c r="D51" s="17" t="n">
        <v>35</v>
      </c>
      <c r="E51" s="18">
        <f>IF(B51="","",B51*D51)</f>
        <v/>
      </c>
    </row>
    <row r="52">
      <c r="A52" s="14" t="inlineStr">
        <is>
          <t>Trim labor</t>
        </is>
      </c>
      <c r="B52" s="15" t="n">
        <v>8</v>
      </c>
      <c r="C52" s="16" t="inlineStr">
        <is>
          <t>hours</t>
        </is>
      </c>
      <c r="D52" s="17" t="n">
        <v>100</v>
      </c>
      <c r="E52" s="18">
        <f>IF(B52="","",B52*D52)</f>
        <v/>
      </c>
    </row>
    <row r="53">
      <c r="A53" s="14" t="inlineStr"/>
      <c r="B53" s="15" t="n"/>
      <c r="C53" s="16" t="inlineStr"/>
      <c r="D53" s="17" t="n"/>
      <c r="E53" s="18">
        <f>IF(B53="","",B53*D53)</f>
        <v/>
      </c>
    </row>
    <row r="54">
      <c r="A54" s="14" t="inlineStr"/>
      <c r="B54" s="15" t="n"/>
      <c r="C54" s="16" t="inlineStr"/>
      <c r="D54" s="17" t="n"/>
      <c r="E54" s="18">
        <f>IF(B54="","",B54*D54)</f>
        <v/>
      </c>
    </row>
    <row r="55">
      <c r="A55" s="14" t="inlineStr"/>
      <c r="B55" s="15" t="n"/>
      <c r="C55" s="16" t="inlineStr"/>
      <c r="D55" s="17" t="n"/>
      <c r="E55" s="18">
        <f>IF(B55="","",B55*D55)</f>
        <v/>
      </c>
    </row>
    <row r="56">
      <c r="A56" s="19" t="inlineStr">
        <is>
          <t>Finish Trim Subtotal</t>
        </is>
      </c>
      <c r="B56" s="20" t="n"/>
      <c r="C56" s="20" t="n"/>
      <c r="D56" s="20" t="n"/>
      <c r="E56" s="21">
        <f>SUM(E47:E55)</f>
        <v/>
      </c>
    </row>
    <row r="58">
      <c r="A58" s="12" t="inlineStr">
        <is>
          <t>Other Costs</t>
        </is>
      </c>
      <c r="B58" s="12" t="inlineStr">
        <is>
          <t>Qty</t>
        </is>
      </c>
      <c r="C58" s="12" t="inlineStr">
        <is>
          <t>Unit</t>
        </is>
      </c>
      <c r="D58" s="13" t="inlineStr">
        <is>
          <t>Unit Cost</t>
        </is>
      </c>
      <c r="E58" s="13" t="inlineStr">
        <is>
          <t>Total</t>
        </is>
      </c>
    </row>
    <row r="59">
      <c r="A59" s="14" t="inlineStr">
        <is>
          <t>Permit and inspections (3 inspections)</t>
        </is>
      </c>
      <c r="B59" s="15" t="n">
        <v>1</v>
      </c>
      <c r="C59" s="16" t="inlineStr">
        <is>
          <t>each</t>
        </is>
      </c>
      <c r="D59" s="17" t="n">
        <v>450</v>
      </c>
      <c r="E59" s="18">
        <f>IF(B59="","",B59*D59)</f>
        <v/>
      </c>
    </row>
    <row r="60">
      <c r="A60" s="14" t="inlineStr">
        <is>
          <t>Material delivery</t>
        </is>
      </c>
      <c r="B60" s="15" t="n">
        <v>1</v>
      </c>
      <c r="C60" s="16" t="inlineStr">
        <is>
          <t>each</t>
        </is>
      </c>
      <c r="D60" s="17" t="n">
        <v>75</v>
      </c>
      <c r="E60" s="18">
        <f>IF(B60="","",B60*D60)</f>
        <v/>
      </c>
    </row>
    <row r="61">
      <c r="A61" s="14" t="inlineStr"/>
      <c r="B61" s="15" t="n"/>
      <c r="C61" s="16" t="inlineStr"/>
      <c r="D61" s="17" t="n"/>
      <c r="E61" s="18">
        <f>IF(B61="","",B61*D61)</f>
        <v/>
      </c>
    </row>
    <row r="62">
      <c r="A62" s="14" t="inlineStr"/>
      <c r="B62" s="15" t="n"/>
      <c r="C62" s="16" t="inlineStr"/>
      <c r="D62" s="17" t="n"/>
      <c r="E62" s="18">
        <f>IF(B62="","",B62*D62)</f>
        <v/>
      </c>
    </row>
    <row r="63">
      <c r="A63" s="14" t="inlineStr"/>
      <c r="B63" s="15" t="n"/>
      <c r="C63" s="16" t="inlineStr"/>
      <c r="D63" s="17" t="n"/>
      <c r="E63" s="18">
        <f>IF(B63="","",B63*D63)</f>
        <v/>
      </c>
    </row>
    <row r="64">
      <c r="A64" s="19" t="inlineStr">
        <is>
          <t>Other Costs Subtotal</t>
        </is>
      </c>
      <c r="B64" s="20" t="n"/>
      <c r="C64" s="20" t="n"/>
      <c r="D64" s="20" t="n"/>
      <c r="E64" s="21">
        <f>SUM(E59:E63)</f>
        <v/>
      </c>
    </row>
    <row r="66">
      <c r="A66" s="22" t="inlineStr">
        <is>
          <t>Summary</t>
        </is>
      </c>
    </row>
    <row r="67">
      <c r="A67" s="23" t="inlineStr">
        <is>
          <t>Underground Rough-In</t>
        </is>
      </c>
      <c r="E67" s="24">
        <f>E26</f>
        <v/>
      </c>
    </row>
    <row r="68">
      <c r="A68" s="23" t="inlineStr">
        <is>
          <t>Above-Slab Rough-In</t>
        </is>
      </c>
      <c r="E68" s="24">
        <f>E44</f>
        <v/>
      </c>
    </row>
    <row r="69">
      <c r="A69" s="23" t="inlineStr">
        <is>
          <t>Finish Trim</t>
        </is>
      </c>
      <c r="E69" s="24">
        <f>E56</f>
        <v/>
      </c>
    </row>
    <row r="70">
      <c r="A70" s="23" t="inlineStr">
        <is>
          <t>Other Costs</t>
        </is>
      </c>
      <c r="E70" s="24">
        <f>E64</f>
        <v/>
      </c>
    </row>
    <row r="71">
      <c r="A71" s="7" t="inlineStr">
        <is>
          <t>Direct Cost Subtotal</t>
        </is>
      </c>
      <c r="E71" s="25">
        <f>E26+E44+E56+E64</f>
        <v/>
      </c>
    </row>
    <row r="72">
      <c r="A72" s="23" t="inlineStr">
        <is>
          <t>Overhead</t>
        </is>
      </c>
      <c r="D72" s="26" t="n">
        <v>0.12</v>
      </c>
      <c r="E72" s="24">
        <f>E71*D72</f>
        <v/>
      </c>
    </row>
    <row r="73">
      <c r="A73" s="23" t="inlineStr">
        <is>
          <t>Profit (on direct cost + overhead)</t>
        </is>
      </c>
      <c r="D73" s="26" t="n">
        <v>0.12</v>
      </c>
      <c r="E73" s="24">
        <f>(E71+E72)*D73</f>
        <v/>
      </c>
    </row>
    <row r="74">
      <c r="A74" s="27" t="inlineStr">
        <is>
          <t>TOTAL ESTIMATE</t>
        </is>
      </c>
      <c r="B74" s="28" t="n"/>
      <c r="C74" s="28" t="n"/>
      <c r="D74" s="28" t="n"/>
      <c r="E74" s="29">
        <f>E71+E72+E73</f>
        <v/>
      </c>
    </row>
    <row r="76">
      <c r="A76" s="7" t="inlineStr">
        <is>
          <t>Scope of work</t>
        </is>
      </c>
    </row>
    <row r="77" ht="15" customHeight="1">
      <c r="A77" s="30" t="inlineStr">
        <is>
          <t>[Describe the work included in this estimate.]</t>
        </is>
      </c>
    </row>
    <row r="79">
      <c r="A79" s="7" t="inlineStr">
        <is>
          <t>Exclusions</t>
        </is>
      </c>
    </row>
    <row r="80" ht="30" customHeight="1">
      <c r="A80" s="30" t="inlineStr">
        <is>
          <t>[List anything not included, such as permits, repairs to hidden conditions, or work by others.]</t>
        </is>
      </c>
    </row>
    <row r="82">
      <c r="A82" s="7" t="inlineStr">
        <is>
          <t>Timeline</t>
        </is>
      </c>
    </row>
    <row r="83" ht="15" customHeight="1">
      <c r="A83" s="30" t="inlineStr">
        <is>
          <t>Estimated [X] working days from start, weather and inspections permitting.</t>
        </is>
      </c>
    </row>
    <row r="85">
      <c r="A85" s="7" t="inlineStr">
        <is>
          <t>Payment terms</t>
        </is>
      </c>
    </row>
    <row r="86" ht="15" customHeight="1">
      <c r="A86" s="30" t="inlineStr">
        <is>
          <t>50% deposit at scheduling, 50% due at completion.</t>
        </is>
      </c>
    </row>
    <row r="88">
      <c r="A88" s="7" t="inlineStr">
        <is>
          <t>Warranty</t>
        </is>
      </c>
    </row>
    <row r="89" ht="15" customHeight="1">
      <c r="A89" s="30" t="inlineStr">
        <is>
          <t>1-year workmanship warranty. Manufacturer warranties apply to materials.</t>
        </is>
      </c>
    </row>
    <row r="91">
      <c r="A91" s="7" t="inlineStr">
        <is>
          <t>License and insurance</t>
        </is>
      </c>
    </row>
    <row r="92" ht="15" customHeight="1">
      <c r="A92" s="30" t="inlineStr">
        <is>
          <t>License #[number]. Insured by [carrier], policy #[number].</t>
        </is>
      </c>
    </row>
    <row r="94">
      <c r="A94" s="23" t="inlineStr">
        <is>
          <t>Customer signature: ______________________________</t>
        </is>
      </c>
      <c r="D94" s="23" t="inlineStr">
        <is>
          <t>Date: ____________</t>
        </is>
      </c>
    </row>
    <row r="96">
      <c r="A96" s="31" t="inlineStr">
        <is>
          <t>Template by Projul · projul.com</t>
        </is>
      </c>
    </row>
  </sheetData>
  <mergeCells count="8">
    <mergeCell ref="A77:E77"/>
    <mergeCell ref="A83:E83"/>
    <mergeCell ref="A86:E86"/>
    <mergeCell ref="A10:E10"/>
    <mergeCell ref="A1:E1"/>
    <mergeCell ref="A89:E89"/>
    <mergeCell ref="A80:E80"/>
    <mergeCell ref="A92:E92"/>
  </mergeCells>
  <printOptions horizontalCentered="1"/>
  <pageMargins left="0.5" right="0.5" top="0.5" bottom="0.5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7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9" customWidth="1" min="2" max="2"/>
    <col width="10" customWidth="1" min="3" max="3"/>
    <col width="13" customWidth="1" min="4" max="4"/>
    <col width="16" customWidth="1" min="5" max="5"/>
  </cols>
  <sheetData>
    <row r="1">
      <c r="A1" s="5" t="inlineStr">
        <is>
          <t>Plumbing Estimate: Service Call</t>
        </is>
      </c>
    </row>
    <row r="3">
      <c r="A3" s="6" t="inlineStr">
        <is>
          <t>Your Company Name</t>
        </is>
      </c>
      <c r="C3" s="7" t="inlineStr">
        <is>
          <t>Estimate #</t>
        </is>
      </c>
      <c r="D3" s="8" t="inlineStr">
        <is>
          <t>1001</t>
        </is>
      </c>
    </row>
    <row r="4">
      <c r="A4" s="9" t="inlineStr">
        <is>
          <t>Street Address, City, ST ZIP</t>
        </is>
      </c>
      <c r="C4" s="7" t="inlineStr">
        <is>
          <t>Date</t>
        </is>
      </c>
      <c r="D4" s="10" t="inlineStr"/>
    </row>
    <row r="5">
      <c r="A5" s="9" t="inlineStr">
        <is>
          <t>Phone | Email | License #</t>
        </is>
      </c>
      <c r="C5" s="7" t="inlineStr">
        <is>
          <t>Valid Until</t>
        </is>
      </c>
      <c r="D5" s="10" t="inlineStr"/>
    </row>
    <row r="7">
      <c r="A7" s="6" t="inlineStr">
        <is>
          <t>Prepared for: Customer Name</t>
        </is>
      </c>
    </row>
    <row r="8">
      <c r="A8" s="9" t="inlineStr">
        <is>
          <t>Job address: Street, City, ST ZIP</t>
        </is>
      </c>
    </row>
    <row r="10" ht="30" customHeight="1">
      <c r="A10" s="11" t="inlineStr">
        <is>
          <t>This template covers a common residential service call: replacing a leaking water heater (50-gallon gas) and fixing a dripping kitchen faucet.</t>
        </is>
      </c>
    </row>
    <row r="12">
      <c r="A12" s="12" t="inlineStr">
        <is>
          <t>Water Heater Replacement</t>
        </is>
      </c>
      <c r="B12" s="12" t="inlineStr">
        <is>
          <t>Qty</t>
        </is>
      </c>
      <c r="C12" s="12" t="inlineStr">
        <is>
          <t>Unit</t>
        </is>
      </c>
      <c r="D12" s="13" t="inlineStr">
        <is>
          <t>Unit Cost</t>
        </is>
      </c>
      <c r="E12" s="13" t="inlineStr">
        <is>
          <t>Total</t>
        </is>
      </c>
    </row>
    <row r="13">
      <c r="A13" s="14" t="inlineStr">
        <is>
          <t>50-gallon gas water heater</t>
        </is>
      </c>
      <c r="B13" s="15" t="n">
        <v>1</v>
      </c>
      <c r="C13" s="16" t="inlineStr">
        <is>
          <t>each</t>
        </is>
      </c>
      <c r="D13" s="17" t="n">
        <v>850</v>
      </c>
      <c r="E13" s="18">
        <f>IF(B13="","",B13*D13)</f>
        <v/>
      </c>
    </row>
    <row r="14">
      <c r="A14" s="14" t="inlineStr">
        <is>
          <t>Water heater pan</t>
        </is>
      </c>
      <c r="B14" s="15" t="n">
        <v>1</v>
      </c>
      <c r="C14" s="16" t="inlineStr">
        <is>
          <t>each</t>
        </is>
      </c>
      <c r="D14" s="17" t="n">
        <v>25</v>
      </c>
      <c r="E14" s="18">
        <f>IF(B14="","",B14*D14)</f>
        <v/>
      </c>
    </row>
    <row r="15">
      <c r="A15" s="14" t="inlineStr">
        <is>
          <t>Flexible water connectors (pair)</t>
        </is>
      </c>
      <c r="B15" s="15" t="n">
        <v>1</v>
      </c>
      <c r="C15" s="16" t="inlineStr">
        <is>
          <t>set</t>
        </is>
      </c>
      <c r="D15" s="17" t="n">
        <v>22</v>
      </c>
      <c r="E15" s="18">
        <f>IF(B15="","",B15*D15)</f>
        <v/>
      </c>
    </row>
    <row r="16">
      <c r="A16" s="14" t="inlineStr">
        <is>
          <t>Gas flex connector</t>
        </is>
      </c>
      <c r="B16" s="15" t="n">
        <v>1</v>
      </c>
      <c r="C16" s="16" t="inlineStr">
        <is>
          <t>each</t>
        </is>
      </c>
      <c r="D16" s="17" t="n">
        <v>25</v>
      </c>
      <c r="E16" s="18">
        <f>IF(B16="","",B16*D16)</f>
        <v/>
      </c>
    </row>
    <row r="17">
      <c r="A17" s="14" t="inlineStr">
        <is>
          <t>T&amp;P relief valve</t>
        </is>
      </c>
      <c r="B17" s="15" t="n">
        <v>1</v>
      </c>
      <c r="C17" s="16" t="inlineStr">
        <is>
          <t>each</t>
        </is>
      </c>
      <c r="D17" s="17" t="n">
        <v>18</v>
      </c>
      <c r="E17" s="18">
        <f>IF(B17="","",B17*D17)</f>
        <v/>
      </c>
    </row>
    <row r="18">
      <c r="A18" s="14" t="inlineStr">
        <is>
          <t>Expansion tank</t>
        </is>
      </c>
      <c r="B18" s="15" t="n">
        <v>1</v>
      </c>
      <c r="C18" s="16" t="inlineStr">
        <is>
          <t>each</t>
        </is>
      </c>
      <c r="D18" s="17" t="n">
        <v>45</v>
      </c>
      <c r="E18" s="18">
        <f>IF(B18="","",B18*D18)</f>
        <v/>
      </c>
    </row>
    <row r="19">
      <c r="A19" s="14" t="inlineStr">
        <is>
          <t>Vent pipe and fittings</t>
        </is>
      </c>
      <c r="B19" s="15" t="n">
        <v>1</v>
      </c>
      <c r="C19" s="16" t="inlineStr">
        <is>
          <t>lot</t>
        </is>
      </c>
      <c r="D19" s="17" t="n">
        <v>35</v>
      </c>
      <c r="E19" s="18">
        <f>IF(B19="","",B19*D19)</f>
        <v/>
      </c>
    </row>
    <row r="20">
      <c r="A20" s="14" t="inlineStr">
        <is>
          <t>Pipe thread sealant and misc</t>
        </is>
      </c>
      <c r="B20" s="15" t="n">
        <v>1</v>
      </c>
      <c r="C20" s="16" t="inlineStr">
        <is>
          <t>lot</t>
        </is>
      </c>
      <c r="D20" s="17" t="n">
        <v>10</v>
      </c>
      <c r="E20" s="18">
        <f>IF(B20="","",B20*D20)</f>
        <v/>
      </c>
    </row>
    <row r="21">
      <c r="A21" s="14" t="inlineStr">
        <is>
          <t>Labor (disconnect old, install new)</t>
        </is>
      </c>
      <c r="B21" s="15" t="n">
        <v>4</v>
      </c>
      <c r="C21" s="16" t="inlineStr">
        <is>
          <t>hours</t>
        </is>
      </c>
      <c r="D21" s="17" t="n">
        <v>110</v>
      </c>
      <c r="E21" s="18">
        <f>IF(B21="","",B21*D21)</f>
        <v/>
      </c>
    </row>
    <row r="22">
      <c r="A22" s="14" t="inlineStr">
        <is>
          <t>Haul-off old unit</t>
        </is>
      </c>
      <c r="B22" s="15" t="n">
        <v>1</v>
      </c>
      <c r="C22" s="16" t="inlineStr">
        <is>
          <t>each</t>
        </is>
      </c>
      <c r="D22" s="17" t="n">
        <v>50</v>
      </c>
      <c r="E22" s="18">
        <f>IF(B22="","",B22*D22)</f>
        <v/>
      </c>
    </row>
    <row r="23">
      <c r="A23" s="14" t="inlineStr"/>
      <c r="B23" s="15" t="n"/>
      <c r="C23" s="16" t="inlineStr"/>
      <c r="D23" s="17" t="n"/>
      <c r="E23" s="18">
        <f>IF(B23="","",B23*D23)</f>
        <v/>
      </c>
    </row>
    <row r="24">
      <c r="A24" s="14" t="inlineStr"/>
      <c r="B24" s="15" t="n"/>
      <c r="C24" s="16" t="inlineStr"/>
      <c r="D24" s="17" t="n"/>
      <c r="E24" s="18">
        <f>IF(B24="","",B24*D24)</f>
        <v/>
      </c>
    </row>
    <row r="25">
      <c r="A25" s="14" t="inlineStr"/>
      <c r="B25" s="15" t="n"/>
      <c r="C25" s="16" t="inlineStr"/>
      <c r="D25" s="17" t="n"/>
      <c r="E25" s="18">
        <f>IF(B25="","",B25*D25)</f>
        <v/>
      </c>
    </row>
    <row r="26">
      <c r="A26" s="19" t="inlineStr">
        <is>
          <t>Water Heater Replacement Subtotal</t>
        </is>
      </c>
      <c r="B26" s="20" t="n"/>
      <c r="C26" s="20" t="n"/>
      <c r="D26" s="20" t="n"/>
      <c r="E26" s="21">
        <f>SUM(E13:E25)</f>
        <v/>
      </c>
    </row>
    <row r="28">
      <c r="A28" s="12" t="inlineStr">
        <is>
          <t>Kitchen Faucet Repair</t>
        </is>
      </c>
      <c r="B28" s="12" t="inlineStr">
        <is>
          <t>Qty</t>
        </is>
      </c>
      <c r="C28" s="12" t="inlineStr">
        <is>
          <t>Unit</t>
        </is>
      </c>
      <c r="D28" s="13" t="inlineStr">
        <is>
          <t>Unit Cost</t>
        </is>
      </c>
      <c r="E28" s="13" t="inlineStr">
        <is>
          <t>Total</t>
        </is>
      </c>
    </row>
    <row r="29">
      <c r="A29" s="14" t="inlineStr">
        <is>
          <t>Faucet cartridge/repair kit</t>
        </is>
      </c>
      <c r="B29" s="15" t="n">
        <v>1</v>
      </c>
      <c r="C29" s="16" t="inlineStr">
        <is>
          <t>each</t>
        </is>
      </c>
      <c r="D29" s="17" t="n">
        <v>35</v>
      </c>
      <c r="E29" s="18">
        <f>IF(B29="","",B29*D29)</f>
        <v/>
      </c>
    </row>
    <row r="30">
      <c r="A30" s="14" t="inlineStr">
        <is>
          <t>Supply lines</t>
        </is>
      </c>
      <c r="B30" s="15" t="n">
        <v>2</v>
      </c>
      <c r="C30" s="16" t="inlineStr">
        <is>
          <t>each</t>
        </is>
      </c>
      <c r="D30" s="17" t="n">
        <v>8</v>
      </c>
      <c r="E30" s="18">
        <f>IF(B30="","",B30*D30)</f>
        <v/>
      </c>
    </row>
    <row r="31">
      <c r="A31" s="14" t="inlineStr">
        <is>
          <t>Labor (diagnose and repair)</t>
        </is>
      </c>
      <c r="B31" s="15" t="n">
        <v>1</v>
      </c>
      <c r="C31" s="16" t="inlineStr">
        <is>
          <t>hour</t>
        </is>
      </c>
      <c r="D31" s="17" t="n">
        <v>110</v>
      </c>
      <c r="E31" s="18">
        <f>IF(B31="","",B31*D31)</f>
        <v/>
      </c>
    </row>
    <row r="32">
      <c r="A32" s="14" t="inlineStr"/>
      <c r="B32" s="15" t="n"/>
      <c r="C32" s="16" t="inlineStr"/>
      <c r="D32" s="17" t="n"/>
      <c r="E32" s="18">
        <f>IF(B32="","",B32*D32)</f>
        <v/>
      </c>
    </row>
    <row r="33">
      <c r="A33" s="14" t="inlineStr"/>
      <c r="B33" s="15" t="n"/>
      <c r="C33" s="16" t="inlineStr"/>
      <c r="D33" s="17" t="n"/>
      <c r="E33" s="18">
        <f>IF(B33="","",B33*D33)</f>
        <v/>
      </c>
    </row>
    <row r="34">
      <c r="A34" s="14" t="inlineStr"/>
      <c r="B34" s="15" t="n"/>
      <c r="C34" s="16" t="inlineStr"/>
      <c r="D34" s="17" t="n"/>
      <c r="E34" s="18">
        <f>IF(B34="","",B34*D34)</f>
        <v/>
      </c>
    </row>
    <row r="35">
      <c r="A35" s="19" t="inlineStr">
        <is>
          <t>Kitchen Faucet Repair Subtotal</t>
        </is>
      </c>
      <c r="B35" s="20" t="n"/>
      <c r="C35" s="20" t="n"/>
      <c r="D35" s="20" t="n"/>
      <c r="E35" s="21">
        <f>SUM(E29:E34)</f>
        <v/>
      </c>
    </row>
    <row r="37">
      <c r="A37" s="12" t="inlineStr">
        <is>
          <t>Other Costs</t>
        </is>
      </c>
      <c r="B37" s="12" t="inlineStr">
        <is>
          <t>Qty</t>
        </is>
      </c>
      <c r="C37" s="12" t="inlineStr">
        <is>
          <t>Unit</t>
        </is>
      </c>
      <c r="D37" s="13" t="inlineStr">
        <is>
          <t>Unit Cost</t>
        </is>
      </c>
      <c r="E37" s="13" t="inlineStr">
        <is>
          <t>Total</t>
        </is>
      </c>
    </row>
    <row r="38">
      <c r="A38" s="14" t="inlineStr">
        <is>
          <t>Permit (water heater)</t>
        </is>
      </c>
      <c r="B38" s="15" t="n">
        <v>1</v>
      </c>
      <c r="C38" s="16" t="inlineStr">
        <is>
          <t>each</t>
        </is>
      </c>
      <c r="D38" s="17" t="n">
        <v>150</v>
      </c>
      <c r="E38" s="18">
        <f>IF(B38="","",B38*D38)</f>
        <v/>
      </c>
    </row>
    <row r="39">
      <c r="A39" s="14" t="inlineStr">
        <is>
          <t>Trip/truck charge</t>
        </is>
      </c>
      <c r="B39" s="15" t="n">
        <v>1</v>
      </c>
      <c r="C39" s="16" t="inlineStr">
        <is>
          <t>each</t>
        </is>
      </c>
      <c r="D39" s="17" t="n">
        <v>75</v>
      </c>
      <c r="E39" s="18">
        <f>IF(B39="","",B39*D39)</f>
        <v/>
      </c>
    </row>
    <row r="40">
      <c r="A40" s="14" t="inlineStr"/>
      <c r="B40" s="15" t="n"/>
      <c r="C40" s="16" t="inlineStr"/>
      <c r="D40" s="17" t="n"/>
      <c r="E40" s="18">
        <f>IF(B40="","",B40*D40)</f>
        <v/>
      </c>
    </row>
    <row r="41">
      <c r="A41" s="14" t="inlineStr"/>
      <c r="B41" s="15" t="n"/>
      <c r="C41" s="16" t="inlineStr"/>
      <c r="D41" s="17" t="n"/>
      <c r="E41" s="18">
        <f>IF(B41="","",B41*D41)</f>
        <v/>
      </c>
    </row>
    <row r="42">
      <c r="A42" s="14" t="inlineStr"/>
      <c r="B42" s="15" t="n"/>
      <c r="C42" s="16" t="inlineStr"/>
      <c r="D42" s="17" t="n"/>
      <c r="E42" s="18">
        <f>IF(B42="","",B42*D42)</f>
        <v/>
      </c>
    </row>
    <row r="43">
      <c r="A43" s="19" t="inlineStr">
        <is>
          <t>Other Costs Subtotal</t>
        </is>
      </c>
      <c r="B43" s="20" t="n"/>
      <c r="C43" s="20" t="n"/>
      <c r="D43" s="20" t="n"/>
      <c r="E43" s="21">
        <f>SUM(E38:E42)</f>
        <v/>
      </c>
    </row>
    <row r="45">
      <c r="A45" s="22" t="inlineStr">
        <is>
          <t>Summary</t>
        </is>
      </c>
    </row>
    <row r="46">
      <c r="A46" s="23" t="inlineStr">
        <is>
          <t>Water Heater Replacement</t>
        </is>
      </c>
      <c r="E46" s="24">
        <f>E26</f>
        <v/>
      </c>
    </row>
    <row r="47">
      <c r="A47" s="23" t="inlineStr">
        <is>
          <t>Kitchen Faucet Repair</t>
        </is>
      </c>
      <c r="E47" s="24">
        <f>E35</f>
        <v/>
      </c>
    </row>
    <row r="48">
      <c r="A48" s="23" t="inlineStr">
        <is>
          <t>Other Costs</t>
        </is>
      </c>
      <c r="E48" s="24">
        <f>E43</f>
        <v/>
      </c>
    </row>
    <row r="49">
      <c r="A49" s="7" t="inlineStr">
        <is>
          <t>Direct Cost Subtotal</t>
        </is>
      </c>
      <c r="E49" s="25">
        <f>E26+E35+E43</f>
        <v/>
      </c>
    </row>
    <row r="50">
      <c r="A50" s="23" t="inlineStr">
        <is>
          <t>Overhead</t>
        </is>
      </c>
      <c r="D50" s="26" t="n">
        <v>0.15</v>
      </c>
      <c r="E50" s="24">
        <f>E49*D50</f>
        <v/>
      </c>
    </row>
    <row r="51">
      <c r="A51" s="23" t="inlineStr">
        <is>
          <t>Profit (on direct cost + overhead)</t>
        </is>
      </c>
      <c r="D51" s="26" t="n">
        <v>0.18</v>
      </c>
      <c r="E51" s="24">
        <f>(E49+E50)*D51</f>
        <v/>
      </c>
    </row>
    <row r="52">
      <c r="A52" s="27" t="inlineStr">
        <is>
          <t>TOTAL ESTIMATE</t>
        </is>
      </c>
      <c r="B52" s="28" t="n"/>
      <c r="C52" s="28" t="n"/>
      <c r="D52" s="28" t="n"/>
      <c r="E52" s="29">
        <f>E49+E50+E51</f>
        <v/>
      </c>
    </row>
    <row r="54">
      <c r="A54" s="7" t="inlineStr">
        <is>
          <t>Scope of work</t>
        </is>
      </c>
    </row>
    <row r="55" ht="15" customHeight="1">
      <c r="A55" s="30" t="inlineStr">
        <is>
          <t>[Describe the work included in this estimate.]</t>
        </is>
      </c>
    </row>
    <row r="57">
      <c r="A57" s="7" t="inlineStr">
        <is>
          <t>Exclusions</t>
        </is>
      </c>
    </row>
    <row r="58" ht="30" customHeight="1">
      <c r="A58" s="30" t="inlineStr">
        <is>
          <t>[List anything not included, such as permits, repairs to hidden conditions, or work by others.]</t>
        </is>
      </c>
    </row>
    <row r="60">
      <c r="A60" s="7" t="inlineStr">
        <is>
          <t>Timeline</t>
        </is>
      </c>
    </row>
    <row r="61" ht="15" customHeight="1">
      <c r="A61" s="30" t="inlineStr">
        <is>
          <t>Estimated [X] working days from start, weather and inspections permitting.</t>
        </is>
      </c>
    </row>
    <row r="63">
      <c r="A63" s="7" t="inlineStr">
        <is>
          <t>Payment terms</t>
        </is>
      </c>
    </row>
    <row r="64" ht="15" customHeight="1">
      <c r="A64" s="30" t="inlineStr">
        <is>
          <t>50% deposit at scheduling, 50% due at completion.</t>
        </is>
      </c>
    </row>
    <row r="66">
      <c r="A66" s="7" t="inlineStr">
        <is>
          <t>Warranty</t>
        </is>
      </c>
    </row>
    <row r="67" ht="15" customHeight="1">
      <c r="A67" s="30" t="inlineStr">
        <is>
          <t>1-year workmanship warranty. Manufacturer warranties apply to materials.</t>
        </is>
      </c>
    </row>
    <row r="69">
      <c r="A69" s="7" t="inlineStr">
        <is>
          <t>License and insurance</t>
        </is>
      </c>
    </row>
    <row r="70" ht="15" customHeight="1">
      <c r="A70" s="30" t="inlineStr">
        <is>
          <t>License #[number]. Insured by [carrier], policy #[number].</t>
        </is>
      </c>
    </row>
    <row r="72">
      <c r="A72" s="23" t="inlineStr">
        <is>
          <t>Customer signature: ______________________________</t>
        </is>
      </c>
      <c r="D72" s="23" t="inlineStr">
        <is>
          <t>Date: ____________</t>
        </is>
      </c>
    </row>
    <row r="74">
      <c r="A74" s="31" t="inlineStr">
        <is>
          <t>Template by Projul · projul.com</t>
        </is>
      </c>
    </row>
  </sheetData>
  <mergeCells count="8">
    <mergeCell ref="A55:E55"/>
    <mergeCell ref="A64:E64"/>
    <mergeCell ref="A10:E10"/>
    <mergeCell ref="A1:E1"/>
    <mergeCell ref="A61:E61"/>
    <mergeCell ref="A58:E58"/>
    <mergeCell ref="A70:E70"/>
    <mergeCell ref="A67:E67"/>
  </mergeCells>
  <printOptions horizontalCentered="1"/>
  <pageMargins left="0.5" right="0.5" top="0.5" bottom="0.5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2026-11-01T04:12:16Z</dcterms:created>
  <dcterms:modified xsi:type="dcterms:W3CDTF">2026-11-01T04:12:16Z</dcterms:modified>
</cp:coreProperties>
</file>