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Tree Removal" sheetId="2" state="visible" r:id="rId2"/>
    <sheet name="Tree Trimming and Pruning" sheetId="3" state="visible" r:id="rId3"/>
    <sheet name="Stump Grinding" sheetId="4" state="visible" r:id="rId4"/>
  </sheets>
  <definedNames>
    <definedName name="_xlnm.Print_Area" localSheetId="1">'Tree Removal'!$A$1:$E$80</definedName>
    <definedName name="_xlnm.Print_Area" localSheetId="2">'Tree Trimming and Pruning'!$A$1:$E$69</definedName>
    <definedName name="_xlnm.Print_Area" localSheetId="3">'Stump Grinding'!$A$1:$E$72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Tree Service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Tree Removal: Tree Removal Estimate</t>
        </is>
      </c>
    </row>
    <row r="7">
      <c r="B7" s="4" t="inlineStr">
        <is>
          <t xml:space="preserve">  •  Tree Trimming and Pruning: Tree Trimming and Pruning Estimate</t>
        </is>
      </c>
    </row>
    <row r="8">
      <c r="B8" s="4" t="inlineStr">
        <is>
          <t xml:space="preserve">  •  Stump Grinding: Stump Grinding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https://projul.com/blog/free-tree-service-estimate-templates/?utm_source=template&amp;utm_medium=xlsx&amp;utm_campaign=tree-service-estimate-templates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Tree Service Estimate: Tree Removal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full tree removal for a large residential tree. Adjust quantities and pricing for the specific job.</t>
        </is>
      </c>
    </row>
    <row r="12">
      <c r="A12" s="12" t="inlineStr">
        <is>
          <t>Tree Removal Labor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Climber / lead arborist</t>
        </is>
      </c>
      <c r="B13" s="15" t="n">
        <v>6</v>
      </c>
      <c r="C13" s="16" t="inlineStr">
        <is>
          <t>HR</t>
        </is>
      </c>
      <c r="D13" s="17" t="n">
        <v>75</v>
      </c>
      <c r="E13" s="18">
        <f>IF(B13="","",B13*D13)</f>
        <v/>
      </c>
    </row>
    <row r="14">
      <c r="A14" s="14" t="inlineStr">
        <is>
          <t>Ground crew (2 workers)</t>
        </is>
      </c>
      <c r="B14" s="15" t="n">
        <v>12</v>
      </c>
      <c r="C14" s="16" t="inlineStr">
        <is>
          <t>HR</t>
        </is>
      </c>
      <c r="D14" s="17" t="n">
        <v>45</v>
      </c>
      <c r="E14" s="18">
        <f>IF(B14="","",B14*D14)</f>
        <v/>
      </c>
    </row>
    <row r="15">
      <c r="A15" s="14" t="inlineStr">
        <is>
          <t>Bucket truck operator</t>
        </is>
      </c>
      <c r="B15" s="15" t="n">
        <v>4</v>
      </c>
      <c r="C15" s="16" t="inlineStr">
        <is>
          <t>HR</t>
        </is>
      </c>
      <c r="D15" s="17" t="n">
        <v>65</v>
      </c>
      <c r="E15" s="18">
        <f>IF(B15="","",B15*D15)</f>
        <v/>
      </c>
    </row>
    <row r="16">
      <c r="A16" s="14" t="inlineStr">
        <is>
          <t>Job site setup and safety prep</t>
        </is>
      </c>
      <c r="B16" s="15" t="n">
        <v>1</v>
      </c>
      <c r="C16" s="16" t="inlineStr">
        <is>
          <t>LS</t>
        </is>
      </c>
      <c r="D16" s="17" t="n">
        <v>150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Tree Removal Labor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Equipment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Bucket truck (55 ft)</t>
        </is>
      </c>
      <c r="B23" s="15" t="n">
        <v>1</v>
      </c>
      <c r="C23" s="16" t="inlineStr">
        <is>
          <t>DAY</t>
        </is>
      </c>
      <c r="D23" s="17" t="n">
        <v>550</v>
      </c>
      <c r="E23" s="18">
        <f>IF(B23="","",B23*D23)</f>
        <v/>
      </c>
    </row>
    <row r="24">
      <c r="A24" s="14" t="inlineStr">
        <is>
          <t>Chipper (12" capacity)</t>
        </is>
      </c>
      <c r="B24" s="15" t="n">
        <v>1</v>
      </c>
      <c r="C24" s="16" t="inlineStr">
        <is>
          <t>DAY</t>
        </is>
      </c>
      <c r="D24" s="17" t="n">
        <v>300</v>
      </c>
      <c r="E24" s="18">
        <f>IF(B24="","",B24*D24)</f>
        <v/>
      </c>
    </row>
    <row r="25">
      <c r="A25" s="14" t="inlineStr">
        <is>
          <t>Chainsaws, rigging, and hand tools</t>
        </is>
      </c>
      <c r="B25" s="15" t="n">
        <v>1</v>
      </c>
      <c r="C25" s="16" t="inlineStr">
        <is>
          <t>LS</t>
        </is>
      </c>
      <c r="D25" s="17" t="n">
        <v>100</v>
      </c>
      <c r="E25" s="18">
        <f>IF(B25="","",B25*D25)</f>
        <v/>
      </c>
    </row>
    <row r="26">
      <c r="A26" s="14" t="inlineStr">
        <is>
          <t>Fuel and oil</t>
        </is>
      </c>
      <c r="B26" s="15" t="n">
        <v>1</v>
      </c>
      <c r="C26" s="16" t="inlineStr">
        <is>
          <t>LS</t>
        </is>
      </c>
      <c r="D26" s="17" t="n">
        <v>100</v>
      </c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9" t="inlineStr">
        <is>
          <t>Equipment Subtotal</t>
        </is>
      </c>
      <c r="B30" s="20" t="n"/>
      <c r="C30" s="20" t="n"/>
      <c r="D30" s="20" t="n"/>
      <c r="E30" s="21">
        <f>SUM(E23:E29)</f>
        <v/>
      </c>
    </row>
    <row r="32">
      <c r="A32" s="12" t="inlineStr">
        <is>
          <t>Debris Removal</t>
        </is>
      </c>
      <c r="B32" s="12" t="inlineStr">
        <is>
          <t>Qty</t>
        </is>
      </c>
      <c r="C32" s="12" t="inlineStr">
        <is>
          <t>Unit</t>
        </is>
      </c>
      <c r="D32" s="13" t="inlineStr">
        <is>
          <t>Unit Cost</t>
        </is>
      </c>
      <c r="E32" s="13" t="inlineStr">
        <is>
          <t>Total</t>
        </is>
      </c>
    </row>
    <row r="33">
      <c r="A33" s="14" t="inlineStr">
        <is>
          <t>Chip brush and small limbs on site</t>
        </is>
      </c>
      <c r="B33" s="15" t="n">
        <v>1</v>
      </c>
      <c r="C33" s="16" t="inlineStr">
        <is>
          <t>LS</t>
        </is>
      </c>
      <c r="D33" s="17" t="n">
        <v>0</v>
      </c>
      <c r="E33" s="18">
        <f>IF(B33="","",B33*D33)</f>
        <v/>
      </c>
    </row>
    <row r="34">
      <c r="A34" s="14" t="inlineStr">
        <is>
          <t>Haul chips and debris (dump fees)</t>
        </is>
      </c>
      <c r="B34" s="15" t="n">
        <v>1</v>
      </c>
      <c r="C34" s="16" t="inlineStr">
        <is>
          <t>LOAD</t>
        </is>
      </c>
      <c r="D34" s="17" t="n">
        <v>175</v>
      </c>
      <c r="E34" s="18">
        <f>IF(B34="","",B34*D34)</f>
        <v/>
      </c>
    </row>
    <row r="35">
      <c r="A35" s="14" t="inlineStr">
        <is>
          <t>Cut trunk into manageable logs</t>
        </is>
      </c>
      <c r="B35" s="15" t="n">
        <v>1</v>
      </c>
      <c r="C35" s="16" t="inlineStr">
        <is>
          <t>LS</t>
        </is>
      </c>
      <c r="D35" s="17" t="n">
        <v>150</v>
      </c>
      <c r="E35" s="18">
        <f>IF(B35="","",B35*D35)</f>
        <v/>
      </c>
    </row>
    <row r="36">
      <c r="A36" s="14" t="inlineStr">
        <is>
          <t>Haul logs off site</t>
        </is>
      </c>
      <c r="B36" s="15" t="n">
        <v>1</v>
      </c>
      <c r="C36" s="16" t="inlineStr">
        <is>
          <t>LOAD</t>
        </is>
      </c>
      <c r="D36" s="17" t="n">
        <v>225</v>
      </c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9" t="inlineStr">
        <is>
          <t>Debris Removal Subtotal</t>
        </is>
      </c>
      <c r="B40" s="20" t="n"/>
      <c r="C40" s="20" t="n"/>
      <c r="D40" s="20" t="n"/>
      <c r="E40" s="21">
        <f>SUM(E33:E39)</f>
        <v/>
      </c>
    </row>
    <row r="42">
      <c r="A42" s="12" t="inlineStr">
        <is>
          <t>Site Restoration</t>
        </is>
      </c>
      <c r="B42" s="12" t="inlineStr">
        <is>
          <t>Qty</t>
        </is>
      </c>
      <c r="C42" s="12" t="inlineStr">
        <is>
          <t>Unit</t>
        </is>
      </c>
      <c r="D42" s="13" t="inlineStr">
        <is>
          <t>Unit Cost</t>
        </is>
      </c>
      <c r="E42" s="13" t="inlineStr">
        <is>
          <t>Total</t>
        </is>
      </c>
    </row>
    <row r="43">
      <c r="A43" s="14" t="inlineStr">
        <is>
          <t>Rake and clean work area</t>
        </is>
      </c>
      <c r="B43" s="15" t="n">
        <v>1</v>
      </c>
      <c r="C43" s="16" t="inlineStr">
        <is>
          <t>HR</t>
        </is>
      </c>
      <c r="D43" s="17" t="n">
        <v>45</v>
      </c>
      <c r="E43" s="18">
        <f>IF(B43="","",B43*D43)</f>
        <v/>
      </c>
    </row>
    <row r="44">
      <c r="A44" s="14" t="inlineStr">
        <is>
          <t>Protect lawn from equipment damage</t>
        </is>
      </c>
      <c r="B44" s="15" t="n">
        <v>1</v>
      </c>
      <c r="C44" s="16" t="inlineStr">
        <is>
          <t>LS</t>
        </is>
      </c>
      <c r="D44" s="17" t="n">
        <v>100</v>
      </c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9" t="inlineStr">
        <is>
          <t>Site Restoration Subtotal</t>
        </is>
      </c>
      <c r="B48" s="20" t="n"/>
      <c r="C48" s="20" t="n"/>
      <c r="D48" s="20" t="n"/>
      <c r="E48" s="21">
        <f>SUM(E43:E47)</f>
        <v/>
      </c>
    </row>
    <row r="50">
      <c r="A50" s="22" t="inlineStr">
        <is>
          <t>Summary</t>
        </is>
      </c>
    </row>
    <row r="51">
      <c r="A51" s="23" t="inlineStr">
        <is>
          <t>Tree Removal Labor</t>
        </is>
      </c>
      <c r="E51" s="24">
        <f>E20</f>
        <v/>
      </c>
    </row>
    <row r="52">
      <c r="A52" s="23" t="inlineStr">
        <is>
          <t>Equipment</t>
        </is>
      </c>
      <c r="E52" s="24">
        <f>E30</f>
        <v/>
      </c>
    </row>
    <row r="53">
      <c r="A53" s="23" t="inlineStr">
        <is>
          <t>Debris Removal</t>
        </is>
      </c>
      <c r="E53" s="24">
        <f>E40</f>
        <v/>
      </c>
    </row>
    <row r="54">
      <c r="A54" s="23" t="inlineStr">
        <is>
          <t>Site Restoration</t>
        </is>
      </c>
      <c r="E54" s="24">
        <f>E48</f>
        <v/>
      </c>
    </row>
    <row r="55">
      <c r="A55" s="7" t="inlineStr">
        <is>
          <t>Direct Cost Subtotal</t>
        </is>
      </c>
      <c r="E55" s="25">
        <f>E20+E30+E40+E48</f>
        <v/>
      </c>
    </row>
    <row r="56">
      <c r="A56" s="23" t="inlineStr">
        <is>
          <t>Overhead</t>
        </is>
      </c>
      <c r="D56" s="26" t="n">
        <v>0.15</v>
      </c>
      <c r="E56" s="24">
        <f>E55*D56</f>
        <v/>
      </c>
    </row>
    <row r="57">
      <c r="A57" s="23" t="inlineStr">
        <is>
          <t>Profit (on direct cost + overhead)</t>
        </is>
      </c>
      <c r="D57" s="26" t="n">
        <v>0.15</v>
      </c>
      <c r="E57" s="24">
        <f>(E55+E56)*D57</f>
        <v/>
      </c>
    </row>
    <row r="58">
      <c r="A58" s="27" t="inlineStr">
        <is>
          <t>TOTAL ESTIMATE</t>
        </is>
      </c>
      <c r="B58" s="28" t="n"/>
      <c r="C58" s="28" t="n"/>
      <c r="D58" s="28" t="n"/>
      <c r="E58" s="29">
        <f>E55+E56+E57</f>
        <v/>
      </c>
    </row>
    <row r="60">
      <c r="A60" s="7" t="inlineStr">
        <is>
          <t>Scope of work</t>
        </is>
      </c>
    </row>
    <row r="61" ht="15" customHeight="1">
      <c r="A61" s="30" t="inlineStr">
        <is>
          <t>[Describe the work included in this estimate.]</t>
        </is>
      </c>
    </row>
    <row r="63">
      <c r="A63" s="7" t="inlineStr">
        <is>
          <t>Exclusions</t>
        </is>
      </c>
    </row>
    <row r="64" ht="30" customHeight="1">
      <c r="A64" s="30" t="inlineStr">
        <is>
          <t>[List anything not included, such as permits, repairs to hidden conditions, or work by others.]</t>
        </is>
      </c>
    </row>
    <row r="66">
      <c r="A66" s="7" t="inlineStr">
        <is>
          <t>Timeline</t>
        </is>
      </c>
    </row>
    <row r="67" ht="15" customHeight="1">
      <c r="A67" s="30" t="inlineStr">
        <is>
          <t>Estimated [X] working days from start, weather and inspections permitting.</t>
        </is>
      </c>
    </row>
    <row r="69">
      <c r="A69" s="7" t="inlineStr">
        <is>
          <t>Payment terms</t>
        </is>
      </c>
    </row>
    <row r="70" ht="15" customHeight="1">
      <c r="A70" s="30" t="inlineStr">
        <is>
          <t>50% deposit at scheduling, 50% due at completion.</t>
        </is>
      </c>
    </row>
    <row r="72">
      <c r="A72" s="7" t="inlineStr">
        <is>
          <t>Warranty</t>
        </is>
      </c>
    </row>
    <row r="73" ht="15" customHeight="1">
      <c r="A73" s="30" t="inlineStr">
        <is>
          <t>1-year workmanship warranty. Manufacturer warranties apply to materials.</t>
        </is>
      </c>
    </row>
    <row r="75">
      <c r="A75" s="7" t="inlineStr">
        <is>
          <t>License and insurance</t>
        </is>
      </c>
    </row>
    <row r="76" ht="15" customHeight="1">
      <c r="A76" s="30" t="inlineStr">
        <is>
          <t>License #[number]. Insured by [carrier], policy #[number].</t>
        </is>
      </c>
    </row>
    <row r="78">
      <c r="A78" s="23" t="inlineStr">
        <is>
          <t>Customer signature: ______________________________</t>
        </is>
      </c>
      <c r="D78" s="23" t="inlineStr">
        <is>
          <t>Date: ____________</t>
        </is>
      </c>
    </row>
    <row r="80">
      <c r="A80" s="31" t="inlineStr">
        <is>
          <t>Template by Projul · projul.com</t>
        </is>
      </c>
    </row>
  </sheetData>
  <mergeCells count="8">
    <mergeCell ref="A73:E73"/>
    <mergeCell ref="A64:E64"/>
    <mergeCell ref="A10:E10"/>
    <mergeCell ref="A76:E76"/>
    <mergeCell ref="A1:E1"/>
    <mergeCell ref="A61:E61"/>
    <mergeCell ref="A70:E70"/>
    <mergeCell ref="A67:E67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6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Tree Service Estimate: Tree Trimming and Pruning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multi-tree trimming job for a residential property. Trimming jobs often involve several trees at once, so this template is set up for a three-tree package.</t>
        </is>
      </c>
    </row>
    <row r="12">
      <c r="A12" s="12" t="inlineStr">
        <is>
          <t>Trimming Labor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Climber / lead arborist</t>
        </is>
      </c>
      <c r="B13" s="15" t="n">
        <v>6</v>
      </c>
      <c r="C13" s="16" t="inlineStr">
        <is>
          <t>HR</t>
        </is>
      </c>
      <c r="D13" s="17" t="n">
        <v>75</v>
      </c>
      <c r="E13" s="18">
        <f>IF(B13="","",B13*D13)</f>
        <v/>
      </c>
    </row>
    <row r="14">
      <c r="A14" s="14" t="inlineStr">
        <is>
          <t>Ground crew (2 workers)</t>
        </is>
      </c>
      <c r="B14" s="15" t="n">
        <v>10</v>
      </c>
      <c r="C14" s="16" t="inlineStr">
        <is>
          <t>HR</t>
        </is>
      </c>
      <c r="D14" s="17" t="n">
        <v>45</v>
      </c>
      <c r="E14" s="18">
        <f>IF(B14="","",B14*D14)</f>
        <v/>
      </c>
    </row>
    <row r="15">
      <c r="A15" s="14" t="inlineStr">
        <is>
          <t>Bucket truck operator</t>
        </is>
      </c>
      <c r="B15" s="15" t="n">
        <v>3</v>
      </c>
      <c r="C15" s="16" t="inlineStr">
        <is>
          <t>HR</t>
        </is>
      </c>
      <c r="D15" s="17" t="n">
        <v>65</v>
      </c>
      <c r="E15" s="18">
        <f>IF(B15="","",B15*D15)</f>
        <v/>
      </c>
    </row>
    <row r="16">
      <c r="A16" s="14" t="inlineStr"/>
      <c r="B16" s="15" t="n"/>
      <c r="C16" s="16" t="inlineStr"/>
      <c r="D16" s="17" t="n"/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9" t="inlineStr">
        <is>
          <t>Trimming Labor Subtotal</t>
        </is>
      </c>
      <c r="B19" s="20" t="n"/>
      <c r="C19" s="20" t="n"/>
      <c r="D19" s="20" t="n"/>
      <c r="E19" s="21">
        <f>SUM(E13:E18)</f>
        <v/>
      </c>
    </row>
    <row r="21">
      <c r="A21" s="12" t="inlineStr">
        <is>
          <t>Equipment</t>
        </is>
      </c>
      <c r="B21" s="12" t="inlineStr">
        <is>
          <t>Qty</t>
        </is>
      </c>
      <c r="C21" s="12" t="inlineStr">
        <is>
          <t>Unit</t>
        </is>
      </c>
      <c r="D21" s="13" t="inlineStr">
        <is>
          <t>Unit Cost</t>
        </is>
      </c>
      <c r="E21" s="13" t="inlineStr">
        <is>
          <t>Total</t>
        </is>
      </c>
    </row>
    <row r="22">
      <c r="A22" s="14" t="inlineStr">
        <is>
          <t>Bucket truck (55 ft)</t>
        </is>
      </c>
      <c r="B22" s="15" t="n">
        <v>1</v>
      </c>
      <c r="C22" s="16" t="inlineStr">
        <is>
          <t>DAY</t>
        </is>
      </c>
      <c r="D22" s="17" t="n">
        <v>650</v>
      </c>
      <c r="E22" s="18">
        <f>IF(B22="","",B22*D22)</f>
        <v/>
      </c>
    </row>
    <row r="23">
      <c r="A23" s="14" t="inlineStr">
        <is>
          <t>Chipper (12" capacity)</t>
        </is>
      </c>
      <c r="B23" s="15" t="n">
        <v>1</v>
      </c>
      <c r="C23" s="16" t="inlineStr">
        <is>
          <t>DAY</t>
        </is>
      </c>
      <c r="D23" s="17" t="n">
        <v>300</v>
      </c>
      <c r="E23" s="18">
        <f>IF(B23="","",B23*D23)</f>
        <v/>
      </c>
    </row>
    <row r="24">
      <c r="A24" s="14" t="inlineStr">
        <is>
          <t>Chainsaws, pole saws, hand tools</t>
        </is>
      </c>
      <c r="B24" s="15" t="n">
        <v>1</v>
      </c>
      <c r="C24" s="16" t="inlineStr">
        <is>
          <t>LS</t>
        </is>
      </c>
      <c r="D24" s="17" t="n">
        <v>100</v>
      </c>
      <c r="E24" s="18">
        <f>IF(B24="","",B24*D24)</f>
        <v/>
      </c>
    </row>
    <row r="25">
      <c r="A25" s="14" t="inlineStr">
        <is>
          <t>Fuel and oil</t>
        </is>
      </c>
      <c r="B25" s="15" t="n">
        <v>1</v>
      </c>
      <c r="C25" s="16" t="inlineStr">
        <is>
          <t>LS</t>
        </is>
      </c>
      <c r="D25" s="17" t="n">
        <v>85</v>
      </c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9" t="inlineStr">
        <is>
          <t>Equipment Subtotal</t>
        </is>
      </c>
      <c r="B29" s="20" t="n"/>
      <c r="C29" s="20" t="n"/>
      <c r="D29" s="20" t="n"/>
      <c r="E29" s="21">
        <f>SUM(E22:E28)</f>
        <v/>
      </c>
    </row>
    <row r="31">
      <c r="A31" s="12" t="inlineStr">
        <is>
          <t>Debris Removal</t>
        </is>
      </c>
      <c r="B31" s="12" t="inlineStr">
        <is>
          <t>Qty</t>
        </is>
      </c>
      <c r="C31" s="12" t="inlineStr">
        <is>
          <t>Unit</t>
        </is>
      </c>
      <c r="D31" s="13" t="inlineStr">
        <is>
          <t>Unit Cost</t>
        </is>
      </c>
      <c r="E31" s="13" t="inlineStr">
        <is>
          <t>Total</t>
        </is>
      </c>
    </row>
    <row r="32">
      <c r="A32" s="14" t="inlineStr">
        <is>
          <t>Chip all brush and small limbs</t>
        </is>
      </c>
      <c r="B32" s="15" t="n">
        <v>1</v>
      </c>
      <c r="C32" s="16" t="inlineStr">
        <is>
          <t>LS</t>
        </is>
      </c>
      <c r="D32" s="17" t="n">
        <v>0</v>
      </c>
      <c r="E32" s="18">
        <f>IF(B32="","",B32*D32)</f>
        <v/>
      </c>
    </row>
    <row r="33">
      <c r="A33" s="14" t="inlineStr">
        <is>
          <t>Haul chips and debris (dump fees)</t>
        </is>
      </c>
      <c r="B33" s="15" t="n">
        <v>1</v>
      </c>
      <c r="C33" s="16" t="inlineStr">
        <is>
          <t>LOAD</t>
        </is>
      </c>
      <c r="D33" s="17" t="n">
        <v>150</v>
      </c>
      <c r="E33" s="18">
        <f>IF(B33="","",B33*D33)</f>
        <v/>
      </c>
    </row>
    <row r="34">
      <c r="A34" s="14" t="inlineStr">
        <is>
          <t>Rake and blow clean all work areas</t>
        </is>
      </c>
      <c r="B34" s="15" t="n">
        <v>2</v>
      </c>
      <c r="C34" s="16" t="inlineStr">
        <is>
          <t>HR</t>
        </is>
      </c>
      <c r="D34" s="17" t="n">
        <v>45</v>
      </c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9" t="inlineStr">
        <is>
          <t>Debris Removal Subtotal</t>
        </is>
      </c>
      <c r="B38" s="20" t="n"/>
      <c r="C38" s="20" t="n"/>
      <c r="D38" s="20" t="n"/>
      <c r="E38" s="21">
        <f>SUM(E32:E37)</f>
        <v/>
      </c>
    </row>
    <row r="40">
      <c r="A40" s="22" t="inlineStr">
        <is>
          <t>Summary</t>
        </is>
      </c>
    </row>
    <row r="41">
      <c r="A41" s="23" t="inlineStr">
        <is>
          <t>Trimming Labor</t>
        </is>
      </c>
      <c r="E41" s="24">
        <f>E19</f>
        <v/>
      </c>
    </row>
    <row r="42">
      <c r="A42" s="23" t="inlineStr">
        <is>
          <t>Equipment</t>
        </is>
      </c>
      <c r="E42" s="24">
        <f>E29</f>
        <v/>
      </c>
    </row>
    <row r="43">
      <c r="A43" s="23" t="inlineStr">
        <is>
          <t>Debris Removal</t>
        </is>
      </c>
      <c r="E43" s="24">
        <f>E38</f>
        <v/>
      </c>
    </row>
    <row r="44">
      <c r="A44" s="7" t="inlineStr">
        <is>
          <t>Direct Cost Subtotal</t>
        </is>
      </c>
      <c r="E44" s="25">
        <f>E19+E29+E38</f>
        <v/>
      </c>
    </row>
    <row r="45">
      <c r="A45" s="23" t="inlineStr">
        <is>
          <t>Overhead</t>
        </is>
      </c>
      <c r="D45" s="26" t="n">
        <v>0.15</v>
      </c>
      <c r="E45" s="24">
        <f>E44*D45</f>
        <v/>
      </c>
    </row>
    <row r="46">
      <c r="A46" s="23" t="inlineStr">
        <is>
          <t>Profit (on direct cost + overhead)</t>
        </is>
      </c>
      <c r="D46" s="26" t="n">
        <v>0.15</v>
      </c>
      <c r="E46" s="24">
        <f>(E44+E45)*D46</f>
        <v/>
      </c>
    </row>
    <row r="47">
      <c r="A47" s="27" t="inlineStr">
        <is>
          <t>TOTAL ESTIMATE</t>
        </is>
      </c>
      <c r="B47" s="28" t="n"/>
      <c r="C47" s="28" t="n"/>
      <c r="D47" s="28" t="n"/>
      <c r="E47" s="29">
        <f>E44+E45+E46</f>
        <v/>
      </c>
    </row>
    <row r="49">
      <c r="A49" s="7" t="inlineStr">
        <is>
          <t>Scope of work</t>
        </is>
      </c>
    </row>
    <row r="50" ht="15" customHeight="1">
      <c r="A50" s="30" t="inlineStr">
        <is>
          <t>[Describe the work included in this estimate.]</t>
        </is>
      </c>
    </row>
    <row r="52">
      <c r="A52" s="7" t="inlineStr">
        <is>
          <t>Exclusions</t>
        </is>
      </c>
    </row>
    <row r="53" ht="30" customHeight="1">
      <c r="A53" s="30" t="inlineStr">
        <is>
          <t>[List anything not included, such as permits, repairs to hidden conditions, or work by others.]</t>
        </is>
      </c>
    </row>
    <row r="55">
      <c r="A55" s="7" t="inlineStr">
        <is>
          <t>Timeline</t>
        </is>
      </c>
    </row>
    <row r="56" ht="15" customHeight="1">
      <c r="A56" s="30" t="inlineStr">
        <is>
          <t>Estimated [X] working days from start, weather and inspections permitting.</t>
        </is>
      </c>
    </row>
    <row r="58">
      <c r="A58" s="7" t="inlineStr">
        <is>
          <t>Payment terms</t>
        </is>
      </c>
    </row>
    <row r="59" ht="15" customHeight="1">
      <c r="A59" s="30" t="inlineStr">
        <is>
          <t>50% deposit at scheduling, 50% due at completion.</t>
        </is>
      </c>
    </row>
    <row r="61">
      <c r="A61" s="7" t="inlineStr">
        <is>
          <t>Warranty</t>
        </is>
      </c>
    </row>
    <row r="62" ht="15" customHeight="1">
      <c r="A62" s="30" t="inlineStr">
        <is>
          <t>1-year workmanship warranty. Manufacturer warranties apply to materials.</t>
        </is>
      </c>
    </row>
    <row r="64">
      <c r="A64" s="7" t="inlineStr">
        <is>
          <t>License and insurance</t>
        </is>
      </c>
    </row>
    <row r="65" ht="15" customHeight="1">
      <c r="A65" s="30" t="inlineStr">
        <is>
          <t>License #[number]. Insured by [carrier], policy #[number].</t>
        </is>
      </c>
    </row>
    <row r="67">
      <c r="A67" s="23" t="inlineStr">
        <is>
          <t>Customer signature: ______________________________</t>
        </is>
      </c>
      <c r="D67" s="23" t="inlineStr">
        <is>
          <t>Date: ____________</t>
        </is>
      </c>
    </row>
    <row r="69">
      <c r="A69" s="31" t="inlineStr">
        <is>
          <t>Template by Projul · projul.com</t>
        </is>
      </c>
    </row>
  </sheetData>
  <mergeCells count="8">
    <mergeCell ref="A53:E53"/>
    <mergeCell ref="A50:E50"/>
    <mergeCell ref="A59:E59"/>
    <mergeCell ref="A62:E62"/>
    <mergeCell ref="A65:E65"/>
    <mergeCell ref="A10:E10"/>
    <mergeCell ref="A1:E1"/>
    <mergeCell ref="A56:E56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Tree Service Estimate: Stump Grinding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Stump grinding is a high-margin, fast-turnaround service. This template covers a multi-stump job, which is the most profitable way to sell stump grinding.</t>
        </is>
      </c>
    </row>
    <row r="12">
      <c r="A12" s="12" t="inlineStr">
        <is>
          <t>Stump Grinding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Pine stump (18" dia, 6" below grade)</t>
        </is>
      </c>
      <c r="B13" s="15" t="n">
        <v>1</v>
      </c>
      <c r="C13" s="16" t="inlineStr">
        <is>
          <t>EA</t>
        </is>
      </c>
      <c r="D13" s="17" t="n">
        <v>60</v>
      </c>
      <c r="E13" s="18">
        <f>IF(B13="","",B13*D13)</f>
        <v/>
      </c>
    </row>
    <row r="14">
      <c r="A14" s="14" t="inlineStr">
        <is>
          <t>Maple stump (30" dia, 6" below grade)</t>
        </is>
      </c>
      <c r="B14" s="15" t="n">
        <v>1</v>
      </c>
      <c r="C14" s="16" t="inlineStr">
        <is>
          <t>EA</t>
        </is>
      </c>
      <c r="D14" s="17" t="n">
        <v>130</v>
      </c>
      <c r="E14" s="18">
        <f>IF(B14="","",B14*D14)</f>
        <v/>
      </c>
    </row>
    <row r="15">
      <c r="A15" s="14" t="inlineStr">
        <is>
          <t>Oak stump (24" dia, 6" below grade)</t>
        </is>
      </c>
      <c r="B15" s="15" t="n">
        <v>1</v>
      </c>
      <c r="C15" s="16" t="inlineStr">
        <is>
          <t>EA</t>
        </is>
      </c>
      <c r="D15" s="17" t="n">
        <v>100</v>
      </c>
      <c r="E15" s="18">
        <f>IF(B15="","",B15*D15)</f>
        <v/>
      </c>
    </row>
    <row r="16">
      <c r="A16" s="14" t="inlineStr">
        <is>
          <t>Birch stump (12" dia, 6" below grade)</t>
        </is>
      </c>
      <c r="B16" s="15" t="n">
        <v>1</v>
      </c>
      <c r="C16" s="16" t="inlineStr">
        <is>
          <t>EA</t>
        </is>
      </c>
      <c r="D16" s="17" t="n">
        <v>40</v>
      </c>
      <c r="E16" s="18">
        <f>IF(B16="","",B16*D16)</f>
        <v/>
      </c>
    </row>
    <row r="17">
      <c r="A17" s="14" t="inlineStr">
        <is>
          <t>Surface root grinding (maple, visible roots)</t>
        </is>
      </c>
      <c r="B17" s="15" t="n">
        <v>1</v>
      </c>
      <c r="C17" s="16" t="inlineStr">
        <is>
          <t>LS</t>
        </is>
      </c>
      <c r="D17" s="17" t="n">
        <v>60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Stump Grinding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Equipment and Transport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Stump grinder (self-propelled, 35 HP)</t>
        </is>
      </c>
      <c r="B24" s="15" t="n">
        <v>1</v>
      </c>
      <c r="C24" s="16" t="inlineStr">
        <is>
          <t>DAY</t>
        </is>
      </c>
      <c r="D24" s="17" t="n">
        <v>250</v>
      </c>
      <c r="E24" s="18">
        <f>IF(B24="","",B24*D24)</f>
        <v/>
      </c>
    </row>
    <row r="25">
      <c r="A25" s="14" t="inlineStr">
        <is>
          <t>Transport grinder to job site</t>
        </is>
      </c>
      <c r="B25" s="15" t="n">
        <v>1</v>
      </c>
      <c r="C25" s="16" t="inlineStr">
        <is>
          <t>EA</t>
        </is>
      </c>
      <c r="D25" s="17" t="n">
        <v>75</v>
      </c>
      <c r="E25" s="18">
        <f>IF(B25="","",B25*D25)</f>
        <v/>
      </c>
    </row>
    <row r="26">
      <c r="A26" s="14" t="inlineStr">
        <is>
          <t>Fuel</t>
        </is>
      </c>
      <c r="B26" s="15" t="n">
        <v>1</v>
      </c>
      <c r="C26" s="16" t="inlineStr">
        <is>
          <t>LS</t>
        </is>
      </c>
      <c r="D26" s="17" t="n">
        <v>40</v>
      </c>
      <c r="E26" s="18">
        <f>IF(B26="","",B26*D26)</f>
        <v/>
      </c>
    </row>
    <row r="27">
      <c r="A27" s="14" t="inlineStr">
        <is>
          <t>Grinding teeth (wear allowance)</t>
        </is>
      </c>
      <c r="B27" s="15" t="n">
        <v>1</v>
      </c>
      <c r="C27" s="16" t="inlineStr">
        <is>
          <t>LS</t>
        </is>
      </c>
      <c r="D27" s="17" t="n">
        <v>40</v>
      </c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9" t="inlineStr">
        <is>
          <t>Equipment and Transport Subtotal</t>
        </is>
      </c>
      <c r="B31" s="20" t="n"/>
      <c r="C31" s="20" t="n"/>
      <c r="D31" s="20" t="n"/>
      <c r="E31" s="21">
        <f>SUM(E24:E30)</f>
        <v/>
      </c>
    </row>
    <row r="33">
      <c r="A33" s="12" t="inlineStr">
        <is>
          <t>Cleanup</t>
        </is>
      </c>
      <c r="B33" s="12" t="inlineStr">
        <is>
          <t>Qty</t>
        </is>
      </c>
      <c r="C33" s="12" t="inlineStr">
        <is>
          <t>Unit</t>
        </is>
      </c>
      <c r="D33" s="13" t="inlineStr">
        <is>
          <t>Unit Cost</t>
        </is>
      </c>
      <c r="E33" s="13" t="inlineStr">
        <is>
          <t>Total</t>
        </is>
      </c>
    </row>
    <row r="34">
      <c r="A34" s="14" t="inlineStr">
        <is>
          <t>Rake grindings into holes</t>
        </is>
      </c>
      <c r="B34" s="15" t="n">
        <v>4</v>
      </c>
      <c r="C34" s="16" t="inlineStr">
        <is>
          <t>EA</t>
        </is>
      </c>
      <c r="D34" s="17" t="n">
        <v>10</v>
      </c>
      <c r="E34" s="18">
        <f>IF(B34="","",B34*D34)</f>
        <v/>
      </c>
    </row>
    <row r="35">
      <c r="A35" s="14" t="inlineStr">
        <is>
          <t>Haul excess grindings off site</t>
        </is>
      </c>
      <c r="B35" s="15" t="n">
        <v>1</v>
      </c>
      <c r="C35" s="16" t="inlineStr">
        <is>
          <t>LOAD</t>
        </is>
      </c>
      <c r="D35" s="17" t="n">
        <v>75</v>
      </c>
      <c r="E35" s="18">
        <f>IF(B35="","",B35*D35)</f>
        <v/>
      </c>
    </row>
    <row r="36">
      <c r="A36" s="14" t="inlineStr">
        <is>
          <t>Fill holes with topsoil</t>
        </is>
      </c>
      <c r="B36" s="15" t="n">
        <v>4</v>
      </c>
      <c r="C36" s="16" t="inlineStr">
        <is>
          <t>EA</t>
        </is>
      </c>
      <c r="D36" s="17" t="n">
        <v>25</v>
      </c>
      <c r="E36" s="18">
        <f>IF(B36="","",B36*D36)</f>
        <v/>
      </c>
    </row>
    <row r="37">
      <c r="A37" s="14" t="inlineStr">
        <is>
          <t>Grass seed and straw</t>
        </is>
      </c>
      <c r="B37" s="15" t="n">
        <v>4</v>
      </c>
      <c r="C37" s="16" t="inlineStr">
        <is>
          <t>EA</t>
        </is>
      </c>
      <c r="D37" s="17" t="n">
        <v>15</v>
      </c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9" t="inlineStr">
        <is>
          <t>Cleanup Subtotal</t>
        </is>
      </c>
      <c r="B41" s="20" t="n"/>
      <c r="C41" s="20" t="n"/>
      <c r="D41" s="20" t="n"/>
      <c r="E41" s="21">
        <f>SUM(E34:E40)</f>
        <v/>
      </c>
    </row>
    <row r="43">
      <c r="A43" s="22" t="inlineStr">
        <is>
          <t>Summary</t>
        </is>
      </c>
    </row>
    <row r="44">
      <c r="A44" s="23" t="inlineStr">
        <is>
          <t>Stump Grinding</t>
        </is>
      </c>
      <c r="E44" s="24">
        <f>E21</f>
        <v/>
      </c>
    </row>
    <row r="45">
      <c r="A45" s="23" t="inlineStr">
        <is>
          <t>Equipment and Transport</t>
        </is>
      </c>
      <c r="E45" s="24">
        <f>E31</f>
        <v/>
      </c>
    </row>
    <row r="46">
      <c r="A46" s="23" t="inlineStr">
        <is>
          <t>Cleanup</t>
        </is>
      </c>
      <c r="E46" s="24">
        <f>E41</f>
        <v/>
      </c>
    </row>
    <row r="47">
      <c r="A47" s="7" t="inlineStr">
        <is>
          <t>Direct Cost Subtotal</t>
        </is>
      </c>
      <c r="E47" s="25">
        <f>E21+E31+E41</f>
        <v/>
      </c>
    </row>
    <row r="48">
      <c r="A48" s="23" t="inlineStr">
        <is>
          <t>Overhead</t>
        </is>
      </c>
      <c r="D48" s="26" t="n">
        <v>0.12</v>
      </c>
      <c r="E48" s="24">
        <f>E47*D48</f>
        <v/>
      </c>
    </row>
    <row r="49">
      <c r="A49" s="23" t="inlineStr">
        <is>
          <t>Profit (on direct cost + overhead)</t>
        </is>
      </c>
      <c r="D49" s="26" t="n">
        <v>0.18</v>
      </c>
      <c r="E49" s="24">
        <f>(E47+E48)*D49</f>
        <v/>
      </c>
    </row>
    <row r="50">
      <c r="A50" s="27" t="inlineStr">
        <is>
          <t>TOTAL ESTIMATE</t>
        </is>
      </c>
      <c r="B50" s="28" t="n"/>
      <c r="C50" s="28" t="n"/>
      <c r="D50" s="28" t="n"/>
      <c r="E50" s="29">
        <f>E47+E48+E49</f>
        <v/>
      </c>
    </row>
    <row r="52">
      <c r="A52" s="7" t="inlineStr">
        <is>
          <t>Scope of work</t>
        </is>
      </c>
    </row>
    <row r="53" ht="15" customHeight="1">
      <c r="A53" s="30" t="inlineStr">
        <is>
          <t>[Describe the work included in this estimate.]</t>
        </is>
      </c>
    </row>
    <row r="55">
      <c r="A55" s="7" t="inlineStr">
        <is>
          <t>Exclusions</t>
        </is>
      </c>
    </row>
    <row r="56" ht="30" customHeight="1">
      <c r="A56" s="30" t="inlineStr">
        <is>
          <t>[List anything not included, such as permits, repairs to hidden conditions, or work by others.]</t>
        </is>
      </c>
    </row>
    <row r="58">
      <c r="A58" s="7" t="inlineStr">
        <is>
          <t>Timeline</t>
        </is>
      </c>
    </row>
    <row r="59" ht="15" customHeight="1">
      <c r="A59" s="30" t="inlineStr">
        <is>
          <t>Estimated [X] working days from start, weather and inspections permitting.</t>
        </is>
      </c>
    </row>
    <row r="61">
      <c r="A61" s="7" t="inlineStr">
        <is>
          <t>Payment terms</t>
        </is>
      </c>
    </row>
    <row r="62" ht="15" customHeight="1">
      <c r="A62" s="30" t="inlineStr">
        <is>
          <t>50% deposit at scheduling, 50% due at completion.</t>
        </is>
      </c>
    </row>
    <row r="64">
      <c r="A64" s="7" t="inlineStr">
        <is>
          <t>Warranty</t>
        </is>
      </c>
    </row>
    <row r="65" ht="15" customHeight="1">
      <c r="A65" s="30" t="inlineStr">
        <is>
          <t>1-year workmanship warranty. Manufacturer warranties apply to materials.</t>
        </is>
      </c>
    </row>
    <row r="67">
      <c r="A67" s="7" t="inlineStr">
        <is>
          <t>License and insurance</t>
        </is>
      </c>
    </row>
    <row r="68" ht="15" customHeight="1">
      <c r="A68" s="30" t="inlineStr">
        <is>
          <t>License #[number]. Insured by [carrier], policy #[number].</t>
        </is>
      </c>
    </row>
    <row r="70">
      <c r="A70" s="23" t="inlineStr">
        <is>
          <t>Customer signature: ______________________________</t>
        </is>
      </c>
      <c r="D70" s="23" t="inlineStr">
        <is>
          <t>Date: ____________</t>
        </is>
      </c>
    </row>
    <row r="72">
      <c r="A72" s="31" t="inlineStr">
        <is>
          <t>Template by Projul · projul.com</t>
        </is>
      </c>
    </row>
  </sheetData>
  <mergeCells count="8">
    <mergeCell ref="A53:E53"/>
    <mergeCell ref="A59:E59"/>
    <mergeCell ref="A62:E62"/>
    <mergeCell ref="A65:E65"/>
    <mergeCell ref="A10:E10"/>
    <mergeCell ref="A68:E68"/>
    <mergeCell ref="A1:E1"/>
    <mergeCell ref="A56:E56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2026-11-01T04:27:07Z</dcterms:created>
  <dcterms:modified xsi:type="dcterms:W3CDTF">2026-11-01T04:27:07Z</dcterms:modified>
</cp:coreProperties>
</file>