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Whole-House Window Replacement" sheetId="2" state="visible" r:id="rId2"/>
    <sheet name="Entry Door Replacement" sheetId="3" state="visible" r:id="rId3"/>
    <sheet name="Sliding Glass Patio Door" sheetId="4" state="visible" r:id="rId4"/>
  </sheets>
  <definedNames>
    <definedName name="_xlnm.Print_Area" localSheetId="1">'Whole-House Window Replacement'!$A$1:$E$93</definedName>
    <definedName name="_xlnm.Print_Area" localSheetId="2">'Entry Door Replacement'!$A$1:$E$96</definedName>
    <definedName name="_xlnm.Print_Area" localSheetId="3">'Sliding Glass Patio Door'!$A$1:$E$92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Window and Door Installation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Whole-House Window Replacement: Whole-House Window Replacement (10 Windows, Pocket Insert)</t>
        </is>
      </c>
    </row>
    <row r="7">
      <c r="B7" s="4" t="inlineStr">
        <is>
          <t xml:space="preserve">  •  Entry Door Replacement: Entry Door Replacement (Front Door with One Sidelight)</t>
        </is>
      </c>
    </row>
    <row r="8">
      <c r="B8" s="4" t="inlineStr">
        <is>
          <t xml:space="preserve">  •  Sliding Glass Patio Door: Sliding Glass Door / Patio Door Replacement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https://projul.com/blog/free-window-door-installation-estimate-templates/?utm_source=template&amp;utm_medium=xlsx&amp;utm_campaign=window-door-installation-estimate-templates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Window and Door Installation Estimate: Whole-House Window Replacement (10 Windows, Pocket Insert)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typical whole-house window replacement project with 10 vinyl double-hung pocket (insert) replacement windows. The existing frames are in good condition, so no full-frame tearout is needed.</t>
        </is>
      </c>
    </row>
    <row r="12">
      <c r="A12" s="12" t="inlineStr">
        <is>
          <t>Window Products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Living room (2): Double-hung, vinyl, Low-E 36x60</t>
        </is>
      </c>
      <c r="B13" s="15" t="n">
        <v>2</v>
      </c>
      <c r="C13" s="16" t="inlineStr">
        <is>
          <t>each</t>
        </is>
      </c>
      <c r="D13" s="17" t="n">
        <v>520</v>
      </c>
      <c r="E13" s="18">
        <f>IF(B13="","",B13*D13)</f>
        <v/>
      </c>
    </row>
    <row r="14">
      <c r="A14" s="14" t="inlineStr">
        <is>
          <t>Kitchen: Double-hung, vinyl, Low-E 36x48</t>
        </is>
      </c>
      <c r="B14" s="15" t="n">
        <v>1</v>
      </c>
      <c r="C14" s="16" t="inlineStr">
        <is>
          <t>each</t>
        </is>
      </c>
      <c r="D14" s="17" t="n">
        <v>480</v>
      </c>
      <c r="E14" s="18">
        <f>IF(B14="","",B14*D14)</f>
        <v/>
      </c>
    </row>
    <row r="15">
      <c r="A15" s="14" t="inlineStr">
        <is>
          <t>Kitchen (above sink): Slider, vinyl, Low-E 36x24</t>
        </is>
      </c>
      <c r="B15" s="15" t="n">
        <v>1</v>
      </c>
      <c r="C15" s="16" t="inlineStr">
        <is>
          <t>each</t>
        </is>
      </c>
      <c r="D15" s="17" t="n">
        <v>420</v>
      </c>
      <c r="E15" s="18">
        <f>IF(B15="","",B15*D15)</f>
        <v/>
      </c>
    </row>
    <row r="16">
      <c r="A16" s="14" t="inlineStr">
        <is>
          <t>Master bedroom (2): Double-hung, vinyl, Low-E 36x60</t>
        </is>
      </c>
      <c r="B16" s="15" t="n">
        <v>2</v>
      </c>
      <c r="C16" s="16" t="inlineStr">
        <is>
          <t>each</t>
        </is>
      </c>
      <c r="D16" s="17" t="n">
        <v>520</v>
      </c>
      <c r="E16" s="18">
        <f>IF(B16="","",B16*D16)</f>
        <v/>
      </c>
    </row>
    <row r="17">
      <c r="A17" s="14" t="inlineStr">
        <is>
          <t>Bedroom 2: Double-hung, vinyl, Low-E 30x48</t>
        </is>
      </c>
      <c r="B17" s="15" t="n">
        <v>1</v>
      </c>
      <c r="C17" s="16" t="inlineStr">
        <is>
          <t>each</t>
        </is>
      </c>
      <c r="D17" s="17" t="n">
        <v>450</v>
      </c>
      <c r="E17" s="18">
        <f>IF(B17="","",B17*D17)</f>
        <v/>
      </c>
    </row>
    <row r="18">
      <c r="A18" s="14" t="inlineStr">
        <is>
          <t>Bedroom 3: Double-hung, vinyl, Low-E 30x48</t>
        </is>
      </c>
      <c r="B18" s="15" t="n">
        <v>1</v>
      </c>
      <c r="C18" s="16" t="inlineStr">
        <is>
          <t>each</t>
        </is>
      </c>
      <c r="D18" s="17" t="n">
        <v>450</v>
      </c>
      <c r="E18" s="18">
        <f>IF(B18="","",B18*D18)</f>
        <v/>
      </c>
    </row>
    <row r="19">
      <c r="A19" s="14" t="inlineStr">
        <is>
          <t>Bathroom 1: Awning, vinyl, obscure glass 24x36</t>
        </is>
      </c>
      <c r="B19" s="15" t="n">
        <v>1</v>
      </c>
      <c r="C19" s="16" t="inlineStr">
        <is>
          <t>each</t>
        </is>
      </c>
      <c r="D19" s="17" t="n">
        <v>380</v>
      </c>
      <c r="E19" s="18">
        <f>IF(B19="","",B19*D19)</f>
        <v/>
      </c>
    </row>
    <row r="20">
      <c r="A20" s="14" t="inlineStr">
        <is>
          <t>Bathroom 2: Awning, vinyl, obscure glass 24x36</t>
        </is>
      </c>
      <c r="B20" s="15" t="n">
        <v>1</v>
      </c>
      <c r="C20" s="16" t="inlineStr">
        <is>
          <t>each</t>
        </is>
      </c>
      <c r="D20" s="17" t="n">
        <v>380</v>
      </c>
      <c r="E20" s="18">
        <f>IF(B20="","",B20*D20)</f>
        <v/>
      </c>
    </row>
    <row r="21">
      <c r="A21" s="14" t="inlineStr"/>
      <c r="B21" s="15" t="n"/>
      <c r="C21" s="16" t="inlineStr"/>
      <c r="D21" s="17" t="n"/>
      <c r="E21" s="18">
        <f>IF(B21="","",B21*D21)</f>
        <v/>
      </c>
    </row>
    <row r="22">
      <c r="A22" s="14" t="inlineStr"/>
      <c r="B22" s="15" t="n"/>
      <c r="C22" s="16" t="inlineStr"/>
      <c r="D22" s="17" t="n"/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9" t="inlineStr">
        <is>
          <t>Window Products Subtotal</t>
        </is>
      </c>
      <c r="B24" s="20" t="n"/>
      <c r="C24" s="20" t="n"/>
      <c r="D24" s="20" t="n"/>
      <c r="E24" s="21">
        <f>SUM(E13:E23)</f>
        <v/>
      </c>
    </row>
    <row r="26">
      <c r="A26" s="12" t="inlineStr">
        <is>
          <t>Installation Materials</t>
        </is>
      </c>
      <c r="B26" s="12" t="inlineStr">
        <is>
          <t>Qty</t>
        </is>
      </c>
      <c r="C26" s="12" t="inlineStr">
        <is>
          <t>Unit</t>
        </is>
      </c>
      <c r="D26" s="13" t="inlineStr">
        <is>
          <t>Unit Cost</t>
        </is>
      </c>
      <c r="E26" s="13" t="inlineStr">
        <is>
          <t>Total</t>
        </is>
      </c>
    </row>
    <row r="27">
      <c r="A27" s="14" t="inlineStr">
        <is>
          <t>Low-expansion foam insulation</t>
        </is>
      </c>
      <c r="B27" s="15" t="n">
        <v>6</v>
      </c>
      <c r="C27" s="16" t="inlineStr">
        <is>
          <t>cans</t>
        </is>
      </c>
      <c r="D27" s="17" t="n">
        <v>8</v>
      </c>
      <c r="E27" s="18">
        <f>IF(B27="","",B27*D27)</f>
        <v/>
      </c>
    </row>
    <row r="28">
      <c r="A28" s="14" t="inlineStr">
        <is>
          <t>Exterior caulk (paintable silicone)</t>
        </is>
      </c>
      <c r="B28" s="15" t="n">
        <v>8</v>
      </c>
      <c r="C28" s="16" t="inlineStr">
        <is>
          <t>tubes</t>
        </is>
      </c>
      <c r="D28" s="17" t="n">
        <v>7</v>
      </c>
      <c r="E28" s="18">
        <f>IF(B28="","",B28*D28)</f>
        <v/>
      </c>
    </row>
    <row r="29">
      <c r="A29" s="14" t="inlineStr">
        <is>
          <t>Interior caulk</t>
        </is>
      </c>
      <c r="B29" s="15" t="n">
        <v>6</v>
      </c>
      <c r="C29" s="16" t="inlineStr">
        <is>
          <t>tubes</t>
        </is>
      </c>
      <c r="D29" s="17" t="n">
        <v>5</v>
      </c>
      <c r="E29" s="18">
        <f>IF(B29="","",B29*D29)</f>
        <v/>
      </c>
    </row>
    <row r="30">
      <c r="A30" s="14" t="inlineStr">
        <is>
          <t>Shims (cedar, assorted)</t>
        </is>
      </c>
      <c r="B30" s="15" t="n">
        <v>4</v>
      </c>
      <c r="C30" s="16" t="inlineStr">
        <is>
          <t>packs</t>
        </is>
      </c>
      <c r="D30" s="17" t="n">
        <v>6</v>
      </c>
      <c r="E30" s="18">
        <f>IF(B30="","",B30*D30)</f>
        <v/>
      </c>
    </row>
    <row r="31">
      <c r="A31" s="14" t="inlineStr">
        <is>
          <t>Interior trim/casing (primed, per lin ft)</t>
        </is>
      </c>
      <c r="B31" s="15" t="n">
        <v>120</v>
      </c>
      <c r="C31" s="16" t="inlineStr">
        <is>
          <t>lin ft</t>
        </is>
      </c>
      <c r="D31" s="17" t="n">
        <v>2.5</v>
      </c>
      <c r="E31" s="18">
        <f>IF(B31="","",B31*D31)</f>
        <v/>
      </c>
    </row>
    <row r="32">
      <c r="A32" s="14" t="inlineStr">
        <is>
          <t>Exterior trim (PVC, per lin ft)</t>
        </is>
      </c>
      <c r="B32" s="15" t="n">
        <v>80</v>
      </c>
      <c r="C32" s="16" t="inlineStr">
        <is>
          <t>lin ft</t>
        </is>
      </c>
      <c r="D32" s="17" t="n">
        <v>4</v>
      </c>
      <c r="E32" s="18">
        <f>IF(B32="","",B32*D32)</f>
        <v/>
      </c>
    </row>
    <row r="33">
      <c r="A33" s="14" t="inlineStr">
        <is>
          <t>Finish nails and adhesive</t>
        </is>
      </c>
      <c r="B33" s="15" t="n">
        <v>1</v>
      </c>
      <c r="C33" s="16" t="inlineStr">
        <is>
          <t>lot</t>
        </is>
      </c>
      <c r="D33" s="17" t="n">
        <v>35</v>
      </c>
      <c r="E33" s="18">
        <f>IF(B33="","",B33*D33)</f>
        <v/>
      </c>
    </row>
    <row r="34">
      <c r="A34" s="14" t="inlineStr">
        <is>
          <t>Window flashing tape</t>
        </is>
      </c>
      <c r="B34" s="15" t="n">
        <v>2</v>
      </c>
      <c r="C34" s="16" t="inlineStr">
        <is>
          <t>rolls</t>
        </is>
      </c>
      <c r="D34" s="17" t="n">
        <v>25</v>
      </c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9" t="inlineStr">
        <is>
          <t>Installation Materials Subtotal</t>
        </is>
      </c>
      <c r="B38" s="20" t="n"/>
      <c r="C38" s="20" t="n"/>
      <c r="D38" s="20" t="n"/>
      <c r="E38" s="21">
        <f>SUM(E27:E37)</f>
        <v/>
      </c>
    </row>
    <row r="40">
      <c r="A40" s="12" t="inlineStr">
        <is>
          <t>Labor</t>
        </is>
      </c>
      <c r="B40" s="12" t="inlineStr">
        <is>
          <t>Qty</t>
        </is>
      </c>
      <c r="C40" s="12" t="inlineStr">
        <is>
          <t>Unit</t>
        </is>
      </c>
      <c r="D40" s="13" t="inlineStr">
        <is>
          <t>Unit Cost</t>
        </is>
      </c>
      <c r="E40" s="13" t="inlineStr">
        <is>
          <t>Total</t>
        </is>
      </c>
    </row>
    <row r="41">
      <c r="A41" s="14" t="inlineStr">
        <is>
          <t>Remove existing windows</t>
        </is>
      </c>
      <c r="B41" s="15" t="n">
        <v>10</v>
      </c>
      <c r="C41" s="16" t="inlineStr">
        <is>
          <t>each</t>
        </is>
      </c>
      <c r="D41" s="17" t="n">
        <v>35</v>
      </c>
      <c r="E41" s="18">
        <f>IF(B41="","",B41*D41)</f>
        <v/>
      </c>
    </row>
    <row r="42">
      <c r="A42" s="14" t="inlineStr">
        <is>
          <t>Install pocket replacement windows</t>
        </is>
      </c>
      <c r="B42" s="15" t="n">
        <v>10</v>
      </c>
      <c r="C42" s="16" t="inlineStr">
        <is>
          <t>each</t>
        </is>
      </c>
      <c r="D42" s="17" t="n">
        <v>150</v>
      </c>
      <c r="E42" s="18">
        <f>IF(B42="","",B42*D42)</f>
        <v/>
      </c>
    </row>
    <row r="43">
      <c r="A43" s="14" t="inlineStr">
        <is>
          <t>Insulate and seal around frames</t>
        </is>
      </c>
      <c r="B43" s="15" t="n">
        <v>10</v>
      </c>
      <c r="C43" s="16" t="inlineStr">
        <is>
          <t>each</t>
        </is>
      </c>
      <c r="D43" s="17" t="n">
        <v>20</v>
      </c>
      <c r="E43" s="18">
        <f>IF(B43="","",B43*D43)</f>
        <v/>
      </c>
    </row>
    <row r="44">
      <c r="A44" s="14" t="inlineStr">
        <is>
          <t>Install interior trim/casing</t>
        </is>
      </c>
      <c r="B44" s="15" t="n">
        <v>10</v>
      </c>
      <c r="C44" s="16" t="inlineStr">
        <is>
          <t>each</t>
        </is>
      </c>
      <c r="D44" s="17" t="n">
        <v>50</v>
      </c>
      <c r="E44" s="18">
        <f>IF(B44="","",B44*D44)</f>
        <v/>
      </c>
    </row>
    <row r="45">
      <c r="A45" s="14" t="inlineStr">
        <is>
          <t>Install exterior trim</t>
        </is>
      </c>
      <c r="B45" s="15" t="n">
        <v>10</v>
      </c>
      <c r="C45" s="16" t="inlineStr">
        <is>
          <t>each</t>
        </is>
      </c>
      <c r="D45" s="17" t="n">
        <v>40</v>
      </c>
      <c r="E45" s="18">
        <f>IF(B45="","",B45*D45)</f>
        <v/>
      </c>
    </row>
    <row r="46">
      <c r="A46" s="14" t="inlineStr">
        <is>
          <t>Caulk exterior (weatherseal)</t>
        </is>
      </c>
      <c r="B46" s="15" t="n">
        <v>10</v>
      </c>
      <c r="C46" s="16" t="inlineStr">
        <is>
          <t>each</t>
        </is>
      </c>
      <c r="D46" s="17" t="n">
        <v>20</v>
      </c>
      <c r="E46" s="18">
        <f>IF(B46="","",B46*D46)</f>
        <v/>
      </c>
    </row>
    <row r="47">
      <c r="A47" s="14" t="inlineStr">
        <is>
          <t>Cleanup and debris removal</t>
        </is>
      </c>
      <c r="B47" s="15" t="n">
        <v>1</v>
      </c>
      <c r="C47" s="16" t="inlineStr">
        <is>
          <t>lot</t>
        </is>
      </c>
      <c r="D47" s="17" t="n">
        <v>250</v>
      </c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9" t="inlineStr">
        <is>
          <t>Labor Subtotal</t>
        </is>
      </c>
      <c r="B51" s="20" t="n"/>
      <c r="C51" s="20" t="n"/>
      <c r="D51" s="20" t="n"/>
      <c r="E51" s="21">
        <f>SUM(E41:E50)</f>
        <v/>
      </c>
    </row>
    <row r="53">
      <c r="A53" s="12" t="inlineStr">
        <is>
          <t>Equipment and Other Costs</t>
        </is>
      </c>
      <c r="B53" s="12" t="inlineStr">
        <is>
          <t>Qty</t>
        </is>
      </c>
      <c r="C53" s="12" t="inlineStr">
        <is>
          <t>Unit</t>
        </is>
      </c>
      <c r="D53" s="13" t="inlineStr">
        <is>
          <t>Unit Cost</t>
        </is>
      </c>
      <c r="E53" s="13" t="inlineStr">
        <is>
          <t>Total</t>
        </is>
      </c>
    </row>
    <row r="54">
      <c r="A54" s="14" t="inlineStr">
        <is>
          <t>Permit fee</t>
        </is>
      </c>
      <c r="B54" s="15" t="n">
        <v>1</v>
      </c>
      <c r="C54" s="16" t="inlineStr">
        <is>
          <t>each</t>
        </is>
      </c>
      <c r="D54" s="17" t="n">
        <v>200</v>
      </c>
      <c r="E54" s="18">
        <f>IF(B54="","",B54*D54)</f>
        <v/>
      </c>
    </row>
    <row r="55">
      <c r="A55" s="14" t="inlineStr">
        <is>
          <t>Dumpster rental (old windows/trim)</t>
        </is>
      </c>
      <c r="B55" s="15" t="n">
        <v>1</v>
      </c>
      <c r="C55" s="16" t="inlineStr">
        <is>
          <t>each</t>
        </is>
      </c>
      <c r="D55" s="17" t="n">
        <v>350</v>
      </c>
      <c r="E55" s="18">
        <f>IF(B55="","",B55*D55)</f>
        <v/>
      </c>
    </row>
    <row r="56">
      <c r="A56" s="14" t="inlineStr">
        <is>
          <t>Material delivery</t>
        </is>
      </c>
      <c r="B56" s="15" t="n">
        <v>1</v>
      </c>
      <c r="C56" s="16" t="inlineStr">
        <is>
          <t>each</t>
        </is>
      </c>
      <c r="D56" s="17" t="n">
        <v>125</v>
      </c>
      <c r="E56" s="18">
        <f>IF(B56="","",B56*D56)</f>
        <v/>
      </c>
    </row>
    <row r="57">
      <c r="A57" s="14" t="inlineStr">
        <is>
          <t>Window protection (during install)</t>
        </is>
      </c>
      <c r="B57" s="15" t="n">
        <v>1</v>
      </c>
      <c r="C57" s="16" t="inlineStr">
        <is>
          <t>lot</t>
        </is>
      </c>
      <c r="D57" s="17" t="n">
        <v>50</v>
      </c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9" t="inlineStr">
        <is>
          <t>Equipment and Other Costs Subtotal</t>
        </is>
      </c>
      <c r="B61" s="20" t="n"/>
      <c r="C61" s="20" t="n"/>
      <c r="D61" s="20" t="n"/>
      <c r="E61" s="21">
        <f>SUM(E54:E60)</f>
        <v/>
      </c>
    </row>
    <row r="63">
      <c r="A63" s="22" t="inlineStr">
        <is>
          <t>Summary</t>
        </is>
      </c>
    </row>
    <row r="64">
      <c r="A64" s="23" t="inlineStr">
        <is>
          <t>Window Products</t>
        </is>
      </c>
      <c r="E64" s="24">
        <f>E24</f>
        <v/>
      </c>
    </row>
    <row r="65">
      <c r="A65" s="23" t="inlineStr">
        <is>
          <t>Installation Materials</t>
        </is>
      </c>
      <c r="E65" s="24">
        <f>E38</f>
        <v/>
      </c>
    </row>
    <row r="66">
      <c r="A66" s="23" t="inlineStr">
        <is>
          <t>Labor</t>
        </is>
      </c>
      <c r="E66" s="24">
        <f>E51</f>
        <v/>
      </c>
    </row>
    <row r="67">
      <c r="A67" s="23" t="inlineStr">
        <is>
          <t>Equipment and Other Costs</t>
        </is>
      </c>
      <c r="E67" s="24">
        <f>E61</f>
        <v/>
      </c>
    </row>
    <row r="68">
      <c r="A68" s="7" t="inlineStr">
        <is>
          <t>Direct Cost Subtotal</t>
        </is>
      </c>
      <c r="E68" s="25">
        <f>E24+E38+E51+E61</f>
        <v/>
      </c>
    </row>
    <row r="69">
      <c r="A69" s="23" t="inlineStr">
        <is>
          <t>Overhead</t>
        </is>
      </c>
      <c r="D69" s="26" t="n">
        <v>0.15</v>
      </c>
      <c r="E69" s="24">
        <f>E68*D69</f>
        <v/>
      </c>
    </row>
    <row r="70">
      <c r="A70" s="23" t="inlineStr">
        <is>
          <t>Profit (on direct cost + overhead)</t>
        </is>
      </c>
      <c r="D70" s="26" t="n">
        <v>0.12</v>
      </c>
      <c r="E70" s="24">
        <f>(E68+E69)*D70</f>
        <v/>
      </c>
    </row>
    <row r="71">
      <c r="A71" s="27" t="inlineStr">
        <is>
          <t>TOTAL ESTIMATE</t>
        </is>
      </c>
      <c r="B71" s="28" t="n"/>
      <c r="C71" s="28" t="n"/>
      <c r="D71" s="28" t="n"/>
      <c r="E71" s="29">
        <f>E68+E69+E70</f>
        <v/>
      </c>
    </row>
    <row r="73">
      <c r="A73" s="7" t="inlineStr">
        <is>
          <t>Scope of work</t>
        </is>
      </c>
    </row>
    <row r="74" ht="15" customHeight="1">
      <c r="A74" s="30" t="inlineStr">
        <is>
          <t>[Describe the work included in this estimate.]</t>
        </is>
      </c>
    </row>
    <row r="76">
      <c r="A76" s="7" t="inlineStr">
        <is>
          <t>Exclusions</t>
        </is>
      </c>
    </row>
    <row r="77" ht="30" customHeight="1">
      <c r="A77" s="30" t="inlineStr">
        <is>
          <t>[List anything not included, such as permits, repairs to hidden conditions, or work by others.]</t>
        </is>
      </c>
    </row>
    <row r="79">
      <c r="A79" s="7" t="inlineStr">
        <is>
          <t>Timeline</t>
        </is>
      </c>
    </row>
    <row r="80" ht="15" customHeight="1">
      <c r="A80" s="30" t="inlineStr">
        <is>
          <t>Estimated [X] working days from start, weather and inspections permitting.</t>
        </is>
      </c>
    </row>
    <row r="82">
      <c r="A82" s="7" t="inlineStr">
        <is>
          <t>Payment terms</t>
        </is>
      </c>
    </row>
    <row r="83" ht="15" customHeight="1">
      <c r="A83" s="30" t="inlineStr">
        <is>
          <t>50% deposit at scheduling, 50% due at completion.</t>
        </is>
      </c>
    </row>
    <row r="85">
      <c r="A85" s="7" t="inlineStr">
        <is>
          <t>Warranty</t>
        </is>
      </c>
    </row>
    <row r="86" ht="15" customHeight="1">
      <c r="A86" s="30" t="inlineStr">
        <is>
          <t>1-year workmanship warranty. Manufacturer warranties apply to materials.</t>
        </is>
      </c>
    </row>
    <row r="88">
      <c r="A88" s="7" t="inlineStr">
        <is>
          <t>License and insurance</t>
        </is>
      </c>
    </row>
    <row r="89" ht="15" customHeight="1">
      <c r="A89" s="30" t="inlineStr">
        <is>
          <t>License #[number]. Insured by [carrier], policy #[number].</t>
        </is>
      </c>
    </row>
    <row r="91">
      <c r="A91" s="23" t="inlineStr">
        <is>
          <t>Customer signature: ______________________________</t>
        </is>
      </c>
      <c r="D91" s="23" t="inlineStr">
        <is>
          <t>Date: ____________</t>
        </is>
      </c>
    </row>
    <row r="93">
      <c r="A93" s="31" t="inlineStr">
        <is>
          <t>Template by Projul · projul.com</t>
        </is>
      </c>
    </row>
  </sheetData>
  <mergeCells count="8">
    <mergeCell ref="A77:E77"/>
    <mergeCell ref="A83:E83"/>
    <mergeCell ref="A86:E86"/>
    <mergeCell ref="A10:E10"/>
    <mergeCell ref="A74:E74"/>
    <mergeCell ref="A1:E1"/>
    <mergeCell ref="A89:E89"/>
    <mergeCell ref="A80:E80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Window and Door Installation Estimate: Entry Door Replacement (Front Door with One Sidelight)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front entry door replacement with a fiberglass door, one sidelight, new frame, hardware, and interior/exterior trim. This is one of the highest-visibility projects for a homeowner, so product selection and finish quality are critical.</t>
        </is>
      </c>
    </row>
    <row r="12">
      <c r="A12" s="12" t="inlineStr">
        <is>
          <t>Door Products and Hardware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Fiberglass entry door (36x80, 6-panel)</t>
        </is>
      </c>
      <c r="B13" s="15" t="n">
        <v>1</v>
      </c>
      <c r="C13" s="16" t="inlineStr">
        <is>
          <t>each</t>
        </is>
      </c>
      <c r="D13" s="17" t="n">
        <v>950</v>
      </c>
      <c r="E13" s="18">
        <f>IF(B13="","",B13*D13)</f>
        <v/>
      </c>
    </row>
    <row r="14">
      <c r="A14" s="14" t="inlineStr">
        <is>
          <t>Sidelight panel (14x80, matching)</t>
        </is>
      </c>
      <c r="B14" s="15" t="n">
        <v>1</v>
      </c>
      <c r="C14" s="16" t="inlineStr">
        <is>
          <t>each</t>
        </is>
      </c>
      <c r="D14" s="17" t="n">
        <v>550</v>
      </c>
      <c r="E14" s="18">
        <f>IF(B14="","",B14*D14)</f>
        <v/>
      </c>
    </row>
    <row r="15">
      <c r="A15" s="14" t="inlineStr">
        <is>
          <t>Pre-hung frame assembly</t>
        </is>
      </c>
      <c r="B15" s="15" t="n">
        <v>1</v>
      </c>
      <c r="C15" s="16" t="inlineStr">
        <is>
          <t>each</t>
        </is>
      </c>
      <c r="D15" s="17" t="n">
        <v>300</v>
      </c>
      <c r="E15" s="18">
        <f>IF(B15="","",B15*D15)</f>
        <v/>
      </c>
    </row>
    <row r="16">
      <c r="A16" s="14" t="inlineStr">
        <is>
          <t>Deadbolt (single-cylinder, satin nickel)</t>
        </is>
      </c>
      <c r="B16" s="15" t="n">
        <v>1</v>
      </c>
      <c r="C16" s="16" t="inlineStr">
        <is>
          <t>each</t>
        </is>
      </c>
      <c r="D16" s="17" t="n">
        <v>85</v>
      </c>
      <c r="E16" s="18">
        <f>IF(B16="","",B16*D16)</f>
        <v/>
      </c>
    </row>
    <row r="17">
      <c r="A17" s="14" t="inlineStr">
        <is>
          <t>Entry handle set (matching finish)</t>
        </is>
      </c>
      <c r="B17" s="15" t="n">
        <v>1</v>
      </c>
      <c r="C17" s="16" t="inlineStr">
        <is>
          <t>each</t>
        </is>
      </c>
      <c r="D17" s="17" t="n">
        <v>120</v>
      </c>
      <c r="E17" s="18">
        <f>IF(B17="","",B17*D17)</f>
        <v/>
      </c>
    </row>
    <row r="18">
      <c r="A18" s="14" t="inlineStr">
        <is>
          <t>Threshold (aluminum, adjustable)</t>
        </is>
      </c>
      <c r="B18" s="15" t="n">
        <v>1</v>
      </c>
      <c r="C18" s="16" t="inlineStr">
        <is>
          <t>each</t>
        </is>
      </c>
      <c r="D18" s="17" t="n">
        <v>45</v>
      </c>
      <c r="E18" s="18">
        <f>IF(B18="","",B18*D18)</f>
        <v/>
      </c>
    </row>
    <row r="19">
      <c r="A19" s="14" t="inlineStr">
        <is>
          <t>Weatherstripping kit</t>
        </is>
      </c>
      <c r="B19" s="15" t="n">
        <v>1</v>
      </c>
      <c r="C19" s="16" t="inlineStr">
        <is>
          <t>each</t>
        </is>
      </c>
      <c r="D19" s="17" t="n">
        <v>35</v>
      </c>
      <c r="E19" s="18">
        <f>IF(B19="","",B19*D19)</f>
        <v/>
      </c>
    </row>
    <row r="20">
      <c r="A20" s="14" t="inlineStr">
        <is>
          <t>Hinges (ball bearing, 4.5", set of 3)</t>
        </is>
      </c>
      <c r="B20" s="15" t="n">
        <v>1</v>
      </c>
      <c r="C20" s="16" t="inlineStr">
        <is>
          <t>set</t>
        </is>
      </c>
      <c r="D20" s="17" t="n">
        <v>28</v>
      </c>
      <c r="E20" s="18">
        <f>IF(B20="","",B20*D20)</f>
        <v/>
      </c>
    </row>
    <row r="21">
      <c r="A21" s="14" t="inlineStr">
        <is>
          <t>Door sweep</t>
        </is>
      </c>
      <c r="B21" s="15" t="n">
        <v>1</v>
      </c>
      <c r="C21" s="16" t="inlineStr">
        <is>
          <t>each</t>
        </is>
      </c>
      <c r="D21" s="17" t="n">
        <v>15</v>
      </c>
      <c r="E21" s="18">
        <f>IF(B21="","",B21*D21)</f>
        <v/>
      </c>
    </row>
    <row r="22">
      <c r="A22" s="14" t="inlineStr"/>
      <c r="B22" s="15" t="n"/>
      <c r="C22" s="16" t="inlineStr"/>
      <c r="D22" s="17" t="n"/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4" t="inlineStr"/>
      <c r="B24" s="15" t="n"/>
      <c r="C24" s="16" t="inlineStr"/>
      <c r="D24" s="17" t="n"/>
      <c r="E24" s="18">
        <f>IF(B24="","",B24*D24)</f>
        <v/>
      </c>
    </row>
    <row r="25">
      <c r="A25" s="19" t="inlineStr">
        <is>
          <t>Door Products and Hardware Subtotal</t>
        </is>
      </c>
      <c r="B25" s="20" t="n"/>
      <c r="C25" s="20" t="n"/>
      <c r="D25" s="20" t="n"/>
      <c r="E25" s="21">
        <f>SUM(E13:E24)</f>
        <v/>
      </c>
    </row>
    <row r="27">
      <c r="A27" s="12" t="inlineStr">
        <is>
          <t>Installation Materials</t>
        </is>
      </c>
      <c r="B27" s="12" t="inlineStr">
        <is>
          <t>Qty</t>
        </is>
      </c>
      <c r="C27" s="12" t="inlineStr">
        <is>
          <t>Unit</t>
        </is>
      </c>
      <c r="D27" s="13" t="inlineStr">
        <is>
          <t>Unit Cost</t>
        </is>
      </c>
      <c r="E27" s="13" t="inlineStr">
        <is>
          <t>Total</t>
        </is>
      </c>
    </row>
    <row r="28">
      <c r="A28" s="14" t="inlineStr">
        <is>
          <t>Exterior door flashing (peel-and-stick)</t>
        </is>
      </c>
      <c r="B28" s="15" t="n">
        <v>1</v>
      </c>
      <c r="C28" s="16" t="inlineStr">
        <is>
          <t>roll</t>
        </is>
      </c>
      <c r="D28" s="17" t="n">
        <v>45</v>
      </c>
      <c r="E28" s="18">
        <f>IF(B28="","",B28*D28)</f>
        <v/>
      </c>
    </row>
    <row r="29">
      <c r="A29" s="14" t="inlineStr">
        <is>
          <t>Low-expansion foam insulation</t>
        </is>
      </c>
      <c r="B29" s="15" t="n">
        <v>3</v>
      </c>
      <c r="C29" s="16" t="inlineStr">
        <is>
          <t>cans</t>
        </is>
      </c>
      <c r="D29" s="17" t="n">
        <v>8</v>
      </c>
      <c r="E29" s="18">
        <f>IF(B29="","",B29*D29)</f>
        <v/>
      </c>
    </row>
    <row r="30">
      <c r="A30" s="14" t="inlineStr">
        <is>
          <t>Exterior caulk</t>
        </is>
      </c>
      <c r="B30" s="15" t="n">
        <v>4</v>
      </c>
      <c r="C30" s="16" t="inlineStr">
        <is>
          <t>tubes</t>
        </is>
      </c>
      <c r="D30" s="17" t="n">
        <v>7</v>
      </c>
      <c r="E30" s="18">
        <f>IF(B30="","",B30*D30)</f>
        <v/>
      </c>
    </row>
    <row r="31">
      <c r="A31" s="14" t="inlineStr">
        <is>
          <t>Interior caulk</t>
        </is>
      </c>
      <c r="B31" s="15" t="n">
        <v>2</v>
      </c>
      <c r="C31" s="16" t="inlineStr">
        <is>
          <t>tubes</t>
        </is>
      </c>
      <c r="D31" s="17" t="n">
        <v>5</v>
      </c>
      <c r="E31" s="18">
        <f>IF(B31="","",B31*D31)</f>
        <v/>
      </c>
    </row>
    <row r="32">
      <c r="A32" s="14" t="inlineStr">
        <is>
          <t>Shims (cedar)</t>
        </is>
      </c>
      <c r="B32" s="15" t="n">
        <v>2</v>
      </c>
      <c r="C32" s="16" t="inlineStr">
        <is>
          <t>packs</t>
        </is>
      </c>
      <c r="D32" s="17" t="n">
        <v>6</v>
      </c>
      <c r="E32" s="18">
        <f>IF(B32="","",B32*D32)</f>
        <v/>
      </c>
    </row>
    <row r="33">
      <c r="A33" s="14" t="inlineStr">
        <is>
          <t>Interior door casing (primed, per lin ft)</t>
        </is>
      </c>
      <c r="B33" s="15" t="n">
        <v>18</v>
      </c>
      <c r="C33" s="16" t="inlineStr">
        <is>
          <t>lin ft</t>
        </is>
      </c>
      <c r="D33" s="17" t="n">
        <v>3</v>
      </c>
      <c r="E33" s="18">
        <f>IF(B33="","",B33*D33)</f>
        <v/>
      </c>
    </row>
    <row r="34">
      <c r="A34" s="14" t="inlineStr">
        <is>
          <t>Exterior trim/brickmould (PVC, per lin ft)</t>
        </is>
      </c>
      <c r="B34" s="15" t="n">
        <v>18</v>
      </c>
      <c r="C34" s="16" t="inlineStr">
        <is>
          <t>lin ft</t>
        </is>
      </c>
      <c r="D34" s="17" t="n">
        <v>5</v>
      </c>
      <c r="E34" s="18">
        <f>IF(B34="","",B34*D34)</f>
        <v/>
      </c>
    </row>
    <row r="35">
      <c r="A35" s="14" t="inlineStr">
        <is>
          <t>Finish nails and adhesive</t>
        </is>
      </c>
      <c r="B35" s="15" t="n">
        <v>1</v>
      </c>
      <c r="C35" s="16" t="inlineStr">
        <is>
          <t>lot</t>
        </is>
      </c>
      <c r="D35" s="17" t="n">
        <v>20</v>
      </c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9" t="inlineStr">
        <is>
          <t>Installation Materials Subtotal</t>
        </is>
      </c>
      <c r="B39" s="20" t="n"/>
      <c r="C39" s="20" t="n"/>
      <c r="D39" s="20" t="n"/>
      <c r="E39" s="21">
        <f>SUM(E28:E38)</f>
        <v/>
      </c>
    </row>
    <row r="41">
      <c r="A41" s="12" t="inlineStr">
        <is>
          <t>Labor</t>
        </is>
      </c>
      <c r="B41" s="12" t="inlineStr">
        <is>
          <t>Qty</t>
        </is>
      </c>
      <c r="C41" s="12" t="inlineStr">
        <is>
          <t>Unit</t>
        </is>
      </c>
      <c r="D41" s="13" t="inlineStr">
        <is>
          <t>Unit Cost</t>
        </is>
      </c>
      <c r="E41" s="13" t="inlineStr">
        <is>
          <t>Total</t>
        </is>
      </c>
    </row>
    <row r="42">
      <c r="A42" s="14" t="inlineStr">
        <is>
          <t>Remove existing door, frame, and trim</t>
        </is>
      </c>
      <c r="B42" s="15" t="n">
        <v>1</v>
      </c>
      <c r="C42" s="16" t="inlineStr">
        <is>
          <t>lot</t>
        </is>
      </c>
      <c r="D42" s="17" t="n">
        <v>175</v>
      </c>
      <c r="E42" s="18">
        <f>IF(B42="","",B42*D42)</f>
        <v/>
      </c>
    </row>
    <row r="43">
      <c r="A43" s="14" t="inlineStr">
        <is>
          <t>Prep and modify rough opening</t>
        </is>
      </c>
      <c r="B43" s="15" t="n">
        <v>1</v>
      </c>
      <c r="C43" s="16" t="inlineStr">
        <is>
          <t>lot</t>
        </is>
      </c>
      <c r="D43" s="17" t="n">
        <v>150</v>
      </c>
      <c r="E43" s="18">
        <f>IF(B43="","",B43*D43)</f>
        <v/>
      </c>
    </row>
    <row r="44">
      <c r="A44" s="14" t="inlineStr">
        <is>
          <t>Install pre-hung door and sidelight</t>
        </is>
      </c>
      <c r="B44" s="15" t="n">
        <v>1</v>
      </c>
      <c r="C44" s="16" t="inlineStr">
        <is>
          <t>lot</t>
        </is>
      </c>
      <c r="D44" s="17" t="n">
        <v>450</v>
      </c>
      <c r="E44" s="18">
        <f>IF(B44="","",B44*D44)</f>
        <v/>
      </c>
    </row>
    <row r="45">
      <c r="A45" s="14" t="inlineStr">
        <is>
          <t>Flash and weatherseal</t>
        </is>
      </c>
      <c r="B45" s="15" t="n">
        <v>1</v>
      </c>
      <c r="C45" s="16" t="inlineStr">
        <is>
          <t>lot</t>
        </is>
      </c>
      <c r="D45" s="17" t="n">
        <v>125</v>
      </c>
      <c r="E45" s="18">
        <f>IF(B45="","",B45*D45)</f>
        <v/>
      </c>
    </row>
    <row r="46">
      <c r="A46" s="14" t="inlineStr">
        <is>
          <t>Install hardware (lockset, deadbolt)</t>
        </is>
      </c>
      <c r="B46" s="15" t="n">
        <v>1</v>
      </c>
      <c r="C46" s="16" t="inlineStr">
        <is>
          <t>lot</t>
        </is>
      </c>
      <c r="D46" s="17" t="n">
        <v>75</v>
      </c>
      <c r="E46" s="18">
        <f>IF(B46="","",B46*D46)</f>
        <v/>
      </c>
    </row>
    <row r="47">
      <c r="A47" s="14" t="inlineStr">
        <is>
          <t>Install interior trim/casing</t>
        </is>
      </c>
      <c r="B47" s="15" t="n">
        <v>1</v>
      </c>
      <c r="C47" s="16" t="inlineStr">
        <is>
          <t>lot</t>
        </is>
      </c>
      <c r="D47" s="17" t="n">
        <v>125</v>
      </c>
      <c r="E47" s="18">
        <f>IF(B47="","",B47*D47)</f>
        <v/>
      </c>
    </row>
    <row r="48">
      <c r="A48" s="14" t="inlineStr">
        <is>
          <t>Install exterior trim/brickmould</t>
        </is>
      </c>
      <c r="B48" s="15" t="n">
        <v>1</v>
      </c>
      <c r="C48" s="16" t="inlineStr">
        <is>
          <t>lot</t>
        </is>
      </c>
      <c r="D48" s="17" t="n">
        <v>125</v>
      </c>
      <c r="E48" s="18">
        <f>IF(B48="","",B48*D48)</f>
        <v/>
      </c>
    </row>
    <row r="49">
      <c r="A49" s="14" t="inlineStr">
        <is>
          <t>Insulate around frame</t>
        </is>
      </c>
      <c r="B49" s="15" t="n">
        <v>1</v>
      </c>
      <c r="C49" s="16" t="inlineStr">
        <is>
          <t>lot</t>
        </is>
      </c>
      <c r="D49" s="17" t="n">
        <v>75</v>
      </c>
      <c r="E49" s="18">
        <f>IF(B49="","",B49*D49)</f>
        <v/>
      </c>
    </row>
    <row r="50">
      <c r="A50" s="14" t="inlineStr">
        <is>
          <t>Adjust door, check operation</t>
        </is>
      </c>
      <c r="B50" s="15" t="n">
        <v>1</v>
      </c>
      <c r="C50" s="16" t="inlineStr">
        <is>
          <t>lot</t>
        </is>
      </c>
      <c r="D50" s="17" t="n">
        <v>50</v>
      </c>
      <c r="E50" s="18">
        <f>IF(B50="","",B50*D50)</f>
        <v/>
      </c>
    </row>
    <row r="51">
      <c r="A51" s="14" t="inlineStr">
        <is>
          <t>Cleanup and haul-off</t>
        </is>
      </c>
      <c r="B51" s="15" t="n">
        <v>1</v>
      </c>
      <c r="C51" s="16" t="inlineStr">
        <is>
          <t>lot</t>
        </is>
      </c>
      <c r="D51" s="17" t="n">
        <v>100</v>
      </c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9" t="inlineStr">
        <is>
          <t>Labor Subtotal</t>
        </is>
      </c>
      <c r="B55" s="20" t="n"/>
      <c r="C55" s="20" t="n"/>
      <c r="D55" s="20" t="n"/>
      <c r="E55" s="21">
        <f>SUM(E42:E54)</f>
        <v/>
      </c>
    </row>
    <row r="57">
      <c r="A57" s="12" t="inlineStr">
        <is>
          <t>Equipment and Other Costs</t>
        </is>
      </c>
      <c r="B57" s="12" t="inlineStr">
        <is>
          <t>Qty</t>
        </is>
      </c>
      <c r="C57" s="12" t="inlineStr">
        <is>
          <t>Unit</t>
        </is>
      </c>
      <c r="D57" s="13" t="inlineStr">
        <is>
          <t>Unit Cost</t>
        </is>
      </c>
      <c r="E57" s="13" t="inlineStr">
        <is>
          <t>Total</t>
        </is>
      </c>
    </row>
    <row r="58">
      <c r="A58" s="14" t="inlineStr">
        <is>
          <t>Permit fee</t>
        </is>
      </c>
      <c r="B58" s="15" t="n">
        <v>1</v>
      </c>
      <c r="C58" s="16" t="inlineStr">
        <is>
          <t>each</t>
        </is>
      </c>
      <c r="D58" s="17" t="n">
        <v>150</v>
      </c>
      <c r="E58" s="18">
        <f>IF(B58="","",B58*D58)</f>
        <v/>
      </c>
    </row>
    <row r="59">
      <c r="A59" s="14" t="inlineStr">
        <is>
          <t>Old door/frame disposal</t>
        </is>
      </c>
      <c r="B59" s="15" t="n">
        <v>1</v>
      </c>
      <c r="C59" s="16" t="inlineStr">
        <is>
          <t>each</t>
        </is>
      </c>
      <c r="D59" s="17" t="n">
        <v>75</v>
      </c>
      <c r="E59" s="18">
        <f>IF(B59="","",B59*D59)</f>
        <v/>
      </c>
    </row>
    <row r="60">
      <c r="A60" s="14" t="inlineStr">
        <is>
          <t>Material delivery</t>
        </is>
      </c>
      <c r="B60" s="15" t="n">
        <v>1</v>
      </c>
      <c r="C60" s="16" t="inlineStr">
        <is>
          <t>each</t>
        </is>
      </c>
      <c r="D60" s="17" t="n">
        <v>75</v>
      </c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4" t="inlineStr"/>
      <c r="B63" s="15" t="n"/>
      <c r="C63" s="16" t="inlineStr"/>
      <c r="D63" s="17" t="n"/>
      <c r="E63" s="18">
        <f>IF(B63="","",B63*D63)</f>
        <v/>
      </c>
    </row>
    <row r="64">
      <c r="A64" s="19" t="inlineStr">
        <is>
          <t>Equipment and Other Costs Subtotal</t>
        </is>
      </c>
      <c r="B64" s="20" t="n"/>
      <c r="C64" s="20" t="n"/>
      <c r="D64" s="20" t="n"/>
      <c r="E64" s="21">
        <f>SUM(E58:E63)</f>
        <v/>
      </c>
    </row>
    <row r="66">
      <c r="A66" s="22" t="inlineStr">
        <is>
          <t>Summary</t>
        </is>
      </c>
    </row>
    <row r="67">
      <c r="A67" s="23" t="inlineStr">
        <is>
          <t>Door Products and Hardware</t>
        </is>
      </c>
      <c r="E67" s="24">
        <f>E25</f>
        <v/>
      </c>
    </row>
    <row r="68">
      <c r="A68" s="23" t="inlineStr">
        <is>
          <t>Installation Materials</t>
        </is>
      </c>
      <c r="E68" s="24">
        <f>E39</f>
        <v/>
      </c>
    </row>
    <row r="69">
      <c r="A69" s="23" t="inlineStr">
        <is>
          <t>Labor</t>
        </is>
      </c>
      <c r="E69" s="24">
        <f>E55</f>
        <v/>
      </c>
    </row>
    <row r="70">
      <c r="A70" s="23" t="inlineStr">
        <is>
          <t>Equipment and Other Costs</t>
        </is>
      </c>
      <c r="E70" s="24">
        <f>E64</f>
        <v/>
      </c>
    </row>
    <row r="71">
      <c r="A71" s="7" t="inlineStr">
        <is>
          <t>Direct Cost Subtotal</t>
        </is>
      </c>
      <c r="E71" s="25">
        <f>E25+E39+E55+E64</f>
        <v/>
      </c>
    </row>
    <row r="72">
      <c r="A72" s="23" t="inlineStr">
        <is>
          <t>Overhead</t>
        </is>
      </c>
      <c r="D72" s="26" t="n">
        <v>0.15</v>
      </c>
      <c r="E72" s="24">
        <f>E71*D72</f>
        <v/>
      </c>
    </row>
    <row r="73">
      <c r="A73" s="23" t="inlineStr">
        <is>
          <t>Profit (on direct cost + overhead)</t>
        </is>
      </c>
      <c r="D73" s="26" t="n">
        <v>0.12</v>
      </c>
      <c r="E73" s="24">
        <f>(E71+E72)*D73</f>
        <v/>
      </c>
    </row>
    <row r="74">
      <c r="A74" s="27" t="inlineStr">
        <is>
          <t>TOTAL ESTIMATE</t>
        </is>
      </c>
      <c r="B74" s="28" t="n"/>
      <c r="C74" s="28" t="n"/>
      <c r="D74" s="28" t="n"/>
      <c r="E74" s="29">
        <f>E71+E72+E73</f>
        <v/>
      </c>
    </row>
    <row r="76">
      <c r="A76" s="7" t="inlineStr">
        <is>
          <t>Scope of work</t>
        </is>
      </c>
    </row>
    <row r="77" ht="15" customHeight="1">
      <c r="A77" s="30" t="inlineStr">
        <is>
          <t>[Describe the work included in this estimate.]</t>
        </is>
      </c>
    </row>
    <row r="79">
      <c r="A79" s="7" t="inlineStr">
        <is>
          <t>Exclusions</t>
        </is>
      </c>
    </row>
    <row r="80" ht="30" customHeight="1">
      <c r="A80" s="30" t="inlineStr">
        <is>
          <t>[List anything not included, such as permits, repairs to hidden conditions, or work by others.]</t>
        </is>
      </c>
    </row>
    <row r="82">
      <c r="A82" s="7" t="inlineStr">
        <is>
          <t>Timeline</t>
        </is>
      </c>
    </row>
    <row r="83" ht="15" customHeight="1">
      <c r="A83" s="30" t="inlineStr">
        <is>
          <t>Estimated [X] working days from start, weather and inspections permitting.</t>
        </is>
      </c>
    </row>
    <row r="85">
      <c r="A85" s="7" t="inlineStr">
        <is>
          <t>Payment terms</t>
        </is>
      </c>
    </row>
    <row r="86" ht="15" customHeight="1">
      <c r="A86" s="30" t="inlineStr">
        <is>
          <t>50% deposit at scheduling, 50% due at completion.</t>
        </is>
      </c>
    </row>
    <row r="88">
      <c r="A88" s="7" t="inlineStr">
        <is>
          <t>Warranty</t>
        </is>
      </c>
    </row>
    <row r="89" ht="15" customHeight="1">
      <c r="A89" s="30" t="inlineStr">
        <is>
          <t>1-year workmanship warranty. Manufacturer warranties apply to materials.</t>
        </is>
      </c>
    </row>
    <row r="91">
      <c r="A91" s="7" t="inlineStr">
        <is>
          <t>License and insurance</t>
        </is>
      </c>
    </row>
    <row r="92" ht="15" customHeight="1">
      <c r="A92" s="30" t="inlineStr">
        <is>
          <t>License #[number]. Insured by [carrier], policy #[number].</t>
        </is>
      </c>
    </row>
    <row r="94">
      <c r="A94" s="23" t="inlineStr">
        <is>
          <t>Customer signature: ______________________________</t>
        </is>
      </c>
      <c r="D94" s="23" t="inlineStr">
        <is>
          <t>Date: ____________</t>
        </is>
      </c>
    </row>
    <row r="96">
      <c r="A96" s="31" t="inlineStr">
        <is>
          <t>Template by Projul · projul.com</t>
        </is>
      </c>
    </row>
  </sheetData>
  <mergeCells count="8">
    <mergeCell ref="A77:E77"/>
    <mergeCell ref="A83:E83"/>
    <mergeCell ref="A86:E86"/>
    <mergeCell ref="A10:E10"/>
    <mergeCell ref="A1:E1"/>
    <mergeCell ref="A89:E89"/>
    <mergeCell ref="A80:E80"/>
    <mergeCell ref="A92:E92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Window and Door Installation Estimate: Sliding Glass Door / Patio Door Replacement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the replacement of a standard 6-foot sliding glass door (patio door) with a new vinyl unit, including frame, track, and interior/exterior trim.</t>
        </is>
      </c>
    </row>
    <row r="12">
      <c r="A12" s="12" t="inlineStr">
        <is>
          <t>Door Products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Vinyl sliding patio door (72x80, Low-E, argon)</t>
        </is>
      </c>
      <c r="B13" s="15" t="n">
        <v>1</v>
      </c>
      <c r="C13" s="16" t="inlineStr">
        <is>
          <t>each</t>
        </is>
      </c>
      <c r="D13" s="17" t="n">
        <v>1400</v>
      </c>
      <c r="E13" s="18">
        <f>IF(B13="","",B13*D13)</f>
        <v/>
      </c>
    </row>
    <row r="14">
      <c r="A14" s="14" t="inlineStr">
        <is>
          <t>Multi-point locking hardware</t>
        </is>
      </c>
      <c r="B14" s="15" t="n">
        <v>1</v>
      </c>
      <c r="C14" s="16" t="inlineStr">
        <is>
          <t>each</t>
        </is>
      </c>
      <c r="D14" s="17" t="n">
        <v>85</v>
      </c>
      <c r="E14" s="18">
        <f>IF(B14="","",B14*D14)</f>
        <v/>
      </c>
    </row>
    <row r="15">
      <c r="A15" s="14" t="inlineStr">
        <is>
          <t>Screen door (sliding, aluminum frame)</t>
        </is>
      </c>
      <c r="B15" s="15" t="n">
        <v>1</v>
      </c>
      <c r="C15" s="16" t="inlineStr">
        <is>
          <t>each</t>
        </is>
      </c>
      <c r="D15" s="17" t="n">
        <v>120</v>
      </c>
      <c r="E15" s="18">
        <f>IF(B15="","",B15*D15)</f>
        <v/>
      </c>
    </row>
    <row r="16">
      <c r="A16" s="14" t="inlineStr">
        <is>
          <t>Handle set (interior/exterior)</t>
        </is>
      </c>
      <c r="B16" s="15" t="n">
        <v>1</v>
      </c>
      <c r="C16" s="16" t="inlineStr">
        <is>
          <t>each</t>
        </is>
      </c>
      <c r="D16" s="17" t="n">
        <v>65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Door Products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Installation Materials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Sill pan flashing</t>
        </is>
      </c>
      <c r="B23" s="15" t="n">
        <v>1</v>
      </c>
      <c r="C23" s="16" t="inlineStr">
        <is>
          <t>each</t>
        </is>
      </c>
      <c r="D23" s="17" t="n">
        <v>35</v>
      </c>
      <c r="E23" s="18">
        <f>IF(B23="","",B23*D23)</f>
        <v/>
      </c>
    </row>
    <row r="24">
      <c r="A24" s="14" t="inlineStr">
        <is>
          <t>Exterior flashing tape</t>
        </is>
      </c>
      <c r="B24" s="15" t="n">
        <v>1</v>
      </c>
      <c r="C24" s="16" t="inlineStr">
        <is>
          <t>roll</t>
        </is>
      </c>
      <c r="D24" s="17" t="n">
        <v>25</v>
      </c>
      <c r="E24" s="18">
        <f>IF(B24="","",B24*D24)</f>
        <v/>
      </c>
    </row>
    <row r="25">
      <c r="A25" s="14" t="inlineStr">
        <is>
          <t>Low-expansion foam insulation</t>
        </is>
      </c>
      <c r="B25" s="15" t="n">
        <v>3</v>
      </c>
      <c r="C25" s="16" t="inlineStr">
        <is>
          <t>cans</t>
        </is>
      </c>
      <c r="D25" s="17" t="n">
        <v>8</v>
      </c>
      <c r="E25" s="18">
        <f>IF(B25="","",B25*D25)</f>
        <v/>
      </c>
    </row>
    <row r="26">
      <c r="A26" s="14" t="inlineStr">
        <is>
          <t>Exterior caulk</t>
        </is>
      </c>
      <c r="B26" s="15" t="n">
        <v>4</v>
      </c>
      <c r="C26" s="16" t="inlineStr">
        <is>
          <t>tubes</t>
        </is>
      </c>
      <c r="D26" s="17" t="n">
        <v>7</v>
      </c>
      <c r="E26" s="18">
        <f>IF(B26="","",B26*D26)</f>
        <v/>
      </c>
    </row>
    <row r="27">
      <c r="A27" s="14" t="inlineStr">
        <is>
          <t>Interior caulk</t>
        </is>
      </c>
      <c r="B27" s="15" t="n">
        <v>2</v>
      </c>
      <c r="C27" s="16" t="inlineStr">
        <is>
          <t>tubes</t>
        </is>
      </c>
      <c r="D27" s="17" t="n">
        <v>5</v>
      </c>
      <c r="E27" s="18">
        <f>IF(B27="","",B27*D27)</f>
        <v/>
      </c>
    </row>
    <row r="28">
      <c r="A28" s="14" t="inlineStr">
        <is>
          <t>Shims (cedar)</t>
        </is>
      </c>
      <c r="B28" s="15" t="n">
        <v>2</v>
      </c>
      <c r="C28" s="16" t="inlineStr">
        <is>
          <t>packs</t>
        </is>
      </c>
      <c r="D28" s="17" t="n">
        <v>6</v>
      </c>
      <c r="E28" s="18">
        <f>IF(B28="","",B28*D28)</f>
        <v/>
      </c>
    </row>
    <row r="29">
      <c r="A29" s="14" t="inlineStr">
        <is>
          <t>Interior trim/casing (primed, per lin ft)</t>
        </is>
      </c>
      <c r="B29" s="15" t="n">
        <v>20</v>
      </c>
      <c r="C29" s="16" t="inlineStr">
        <is>
          <t>lin ft</t>
        </is>
      </c>
      <c r="D29" s="17" t="n">
        <v>3</v>
      </c>
      <c r="E29" s="18">
        <f>IF(B29="","",B29*D29)</f>
        <v/>
      </c>
    </row>
    <row r="30">
      <c r="A30" s="14" t="inlineStr">
        <is>
          <t>Exterior trim (PVC, per lin ft)</t>
        </is>
      </c>
      <c r="B30" s="15" t="n">
        <v>20</v>
      </c>
      <c r="C30" s="16" t="inlineStr">
        <is>
          <t>lin ft</t>
        </is>
      </c>
      <c r="D30" s="17" t="n">
        <v>5</v>
      </c>
      <c r="E30" s="18">
        <f>IF(B30="","",B30*D30)</f>
        <v/>
      </c>
    </row>
    <row r="31">
      <c r="A31" s="14" t="inlineStr">
        <is>
          <t>Finish nails and adhesive</t>
        </is>
      </c>
      <c r="B31" s="15" t="n">
        <v>1</v>
      </c>
      <c r="C31" s="16" t="inlineStr">
        <is>
          <t>lot</t>
        </is>
      </c>
      <c r="D31" s="17" t="n">
        <v>20</v>
      </c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9" t="inlineStr">
        <is>
          <t>Installation Materials Subtotal</t>
        </is>
      </c>
      <c r="B35" s="20" t="n"/>
      <c r="C35" s="20" t="n"/>
      <c r="D35" s="20" t="n"/>
      <c r="E35" s="21">
        <f>SUM(E23:E34)</f>
        <v/>
      </c>
    </row>
    <row r="37">
      <c r="A37" s="12" t="inlineStr">
        <is>
          <t>Labor</t>
        </is>
      </c>
      <c r="B37" s="12" t="inlineStr">
        <is>
          <t>Qty</t>
        </is>
      </c>
      <c r="C37" s="12" t="inlineStr">
        <is>
          <t>Unit</t>
        </is>
      </c>
      <c r="D37" s="13" t="inlineStr">
        <is>
          <t>Unit Cost</t>
        </is>
      </c>
      <c r="E37" s="13" t="inlineStr">
        <is>
          <t>Total</t>
        </is>
      </c>
    </row>
    <row r="38">
      <c r="A38" s="14" t="inlineStr">
        <is>
          <t>Remove existing sliding door and frame</t>
        </is>
      </c>
      <c r="B38" s="15" t="n">
        <v>1</v>
      </c>
      <c r="C38" s="16" t="inlineStr">
        <is>
          <t>lot</t>
        </is>
      </c>
      <c r="D38" s="17" t="n">
        <v>300</v>
      </c>
      <c r="E38" s="18">
        <f>IF(B38="","",B38*D38)</f>
        <v/>
      </c>
    </row>
    <row r="39">
      <c r="A39" s="14" t="inlineStr">
        <is>
          <t>Prep rough opening, check for damage</t>
        </is>
      </c>
      <c r="B39" s="15" t="n">
        <v>1</v>
      </c>
      <c r="C39" s="16" t="inlineStr">
        <is>
          <t>lot</t>
        </is>
      </c>
      <c r="D39" s="17" t="n">
        <v>200</v>
      </c>
      <c r="E39" s="18">
        <f>IF(B39="","",B39*D39)</f>
        <v/>
      </c>
    </row>
    <row r="40">
      <c r="A40" s="14" t="inlineStr">
        <is>
          <t>Install sill pan and flashing</t>
        </is>
      </c>
      <c r="B40" s="15" t="n">
        <v>1</v>
      </c>
      <c r="C40" s="16" t="inlineStr">
        <is>
          <t>lot</t>
        </is>
      </c>
      <c r="D40" s="17" t="n">
        <v>150</v>
      </c>
      <c r="E40" s="18">
        <f>IF(B40="","",B40*D40)</f>
        <v/>
      </c>
    </row>
    <row r="41">
      <c r="A41" s="14" t="inlineStr">
        <is>
          <t>Set and level new door unit</t>
        </is>
      </c>
      <c r="B41" s="15" t="n">
        <v>1</v>
      </c>
      <c r="C41" s="16" t="inlineStr">
        <is>
          <t>lot</t>
        </is>
      </c>
      <c r="D41" s="17" t="n">
        <v>450</v>
      </c>
      <c r="E41" s="18">
        <f>IF(B41="","",B41*D41)</f>
        <v/>
      </c>
    </row>
    <row r="42">
      <c r="A42" s="14" t="inlineStr">
        <is>
          <t>Insulate and seal around frame</t>
        </is>
      </c>
      <c r="B42" s="15" t="n">
        <v>1</v>
      </c>
      <c r="C42" s="16" t="inlineStr">
        <is>
          <t>lot</t>
        </is>
      </c>
      <c r="D42" s="17" t="n">
        <v>100</v>
      </c>
      <c r="E42" s="18">
        <f>IF(B42="","",B42*D42)</f>
        <v/>
      </c>
    </row>
    <row r="43">
      <c r="A43" s="14" t="inlineStr">
        <is>
          <t>Install and adjust sliding panels</t>
        </is>
      </c>
      <c r="B43" s="15" t="n">
        <v>1</v>
      </c>
      <c r="C43" s="16" t="inlineStr">
        <is>
          <t>lot</t>
        </is>
      </c>
      <c r="D43" s="17" t="n">
        <v>150</v>
      </c>
      <c r="E43" s="18">
        <f>IF(B43="","",B43*D43)</f>
        <v/>
      </c>
    </row>
    <row r="44">
      <c r="A44" s="14" t="inlineStr">
        <is>
          <t>Install interior trim/casing</t>
        </is>
      </c>
      <c r="B44" s="15" t="n">
        <v>1</v>
      </c>
      <c r="C44" s="16" t="inlineStr">
        <is>
          <t>lot</t>
        </is>
      </c>
      <c r="D44" s="17" t="n">
        <v>200</v>
      </c>
      <c r="E44" s="18">
        <f>IF(B44="","",B44*D44)</f>
        <v/>
      </c>
    </row>
    <row r="45">
      <c r="A45" s="14" t="inlineStr">
        <is>
          <t>Install exterior trim</t>
        </is>
      </c>
      <c r="B45" s="15" t="n">
        <v>1</v>
      </c>
      <c r="C45" s="16" t="inlineStr">
        <is>
          <t>lot</t>
        </is>
      </c>
      <c r="D45" s="17" t="n">
        <v>225</v>
      </c>
      <c r="E45" s="18">
        <f>IF(B45="","",B45*D45)</f>
        <v/>
      </c>
    </row>
    <row r="46">
      <c r="A46" s="14" t="inlineStr">
        <is>
          <t>Install screen door</t>
        </is>
      </c>
      <c r="B46" s="15" t="n">
        <v>1</v>
      </c>
      <c r="C46" s="16" t="inlineStr">
        <is>
          <t>lot</t>
        </is>
      </c>
      <c r="D46" s="17" t="n">
        <v>50</v>
      </c>
      <c r="E46" s="18">
        <f>IF(B46="","",B46*D46)</f>
        <v/>
      </c>
    </row>
    <row r="47">
      <c r="A47" s="14" t="inlineStr">
        <is>
          <t>Final adjustments, lock check, cleanup</t>
        </is>
      </c>
      <c r="B47" s="15" t="n">
        <v>1</v>
      </c>
      <c r="C47" s="16" t="inlineStr">
        <is>
          <t>lot</t>
        </is>
      </c>
      <c r="D47" s="17" t="n">
        <v>125</v>
      </c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9" t="inlineStr">
        <is>
          <t>Labor Subtotal</t>
        </is>
      </c>
      <c r="B51" s="20" t="n"/>
      <c r="C51" s="20" t="n"/>
      <c r="D51" s="20" t="n"/>
      <c r="E51" s="21">
        <f>SUM(E38:E50)</f>
        <v/>
      </c>
    </row>
    <row r="53">
      <c r="A53" s="12" t="inlineStr">
        <is>
          <t>Equipment and Other Costs</t>
        </is>
      </c>
      <c r="B53" s="12" t="inlineStr">
        <is>
          <t>Qty</t>
        </is>
      </c>
      <c r="C53" s="12" t="inlineStr">
        <is>
          <t>Unit</t>
        </is>
      </c>
      <c r="D53" s="13" t="inlineStr">
        <is>
          <t>Unit Cost</t>
        </is>
      </c>
      <c r="E53" s="13" t="inlineStr">
        <is>
          <t>Total</t>
        </is>
      </c>
    </row>
    <row r="54">
      <c r="A54" s="14" t="inlineStr">
        <is>
          <t>Permit fee</t>
        </is>
      </c>
      <c r="B54" s="15" t="n">
        <v>1</v>
      </c>
      <c r="C54" s="16" t="inlineStr">
        <is>
          <t>each</t>
        </is>
      </c>
      <c r="D54" s="17" t="n">
        <v>150</v>
      </c>
      <c r="E54" s="18">
        <f>IF(B54="","",B54*D54)</f>
        <v/>
      </c>
    </row>
    <row r="55">
      <c r="A55" s="14" t="inlineStr">
        <is>
          <t>Old door disposal</t>
        </is>
      </c>
      <c r="B55" s="15" t="n">
        <v>1</v>
      </c>
      <c r="C55" s="16" t="inlineStr">
        <is>
          <t>each</t>
        </is>
      </c>
      <c r="D55" s="17" t="n">
        <v>75</v>
      </c>
      <c r="E55" s="18">
        <f>IF(B55="","",B55*D55)</f>
        <v/>
      </c>
    </row>
    <row r="56">
      <c r="A56" s="14" t="inlineStr">
        <is>
          <t>Material delivery</t>
        </is>
      </c>
      <c r="B56" s="15" t="n">
        <v>1</v>
      </c>
      <c r="C56" s="16" t="inlineStr">
        <is>
          <t>each</t>
        </is>
      </c>
      <c r="D56" s="17" t="n">
        <v>75</v>
      </c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9" t="inlineStr">
        <is>
          <t>Equipment and Other Costs Subtotal</t>
        </is>
      </c>
      <c r="B60" s="20" t="n"/>
      <c r="C60" s="20" t="n"/>
      <c r="D60" s="20" t="n"/>
      <c r="E60" s="21">
        <f>SUM(E54:E59)</f>
        <v/>
      </c>
    </row>
    <row r="62">
      <c r="A62" s="22" t="inlineStr">
        <is>
          <t>Summary</t>
        </is>
      </c>
    </row>
    <row r="63">
      <c r="A63" s="23" t="inlineStr">
        <is>
          <t>Door Products</t>
        </is>
      </c>
      <c r="E63" s="24">
        <f>E20</f>
        <v/>
      </c>
    </row>
    <row r="64">
      <c r="A64" s="23" t="inlineStr">
        <is>
          <t>Installation Materials</t>
        </is>
      </c>
      <c r="E64" s="24">
        <f>E35</f>
        <v/>
      </c>
    </row>
    <row r="65">
      <c r="A65" s="23" t="inlineStr">
        <is>
          <t>Labor</t>
        </is>
      </c>
      <c r="E65" s="24">
        <f>E51</f>
        <v/>
      </c>
    </row>
    <row r="66">
      <c r="A66" s="23" t="inlineStr">
        <is>
          <t>Equipment and Other Costs</t>
        </is>
      </c>
      <c r="E66" s="24">
        <f>E60</f>
        <v/>
      </c>
    </row>
    <row r="67">
      <c r="A67" s="7" t="inlineStr">
        <is>
          <t>Direct Cost Subtotal</t>
        </is>
      </c>
      <c r="E67" s="25">
        <f>E20+E35+E51+E60</f>
        <v/>
      </c>
    </row>
    <row r="68">
      <c r="A68" s="23" t="inlineStr">
        <is>
          <t>Overhead</t>
        </is>
      </c>
      <c r="D68" s="26" t="n">
        <v>0.15</v>
      </c>
      <c r="E68" s="24">
        <f>E67*D68</f>
        <v/>
      </c>
    </row>
    <row r="69">
      <c r="A69" s="23" t="inlineStr">
        <is>
          <t>Profit (on direct cost + overhead)</t>
        </is>
      </c>
      <c r="D69" s="26" t="n">
        <v>0.12</v>
      </c>
      <c r="E69" s="24">
        <f>(E67+E68)*D69</f>
        <v/>
      </c>
    </row>
    <row r="70">
      <c r="A70" s="27" t="inlineStr">
        <is>
          <t>TOTAL ESTIMATE</t>
        </is>
      </c>
      <c r="B70" s="28" t="n"/>
      <c r="C70" s="28" t="n"/>
      <c r="D70" s="28" t="n"/>
      <c r="E70" s="29">
        <f>E67+E68+E69</f>
        <v/>
      </c>
    </row>
    <row r="72">
      <c r="A72" s="7" t="inlineStr">
        <is>
          <t>Scope of work</t>
        </is>
      </c>
    </row>
    <row r="73" ht="15" customHeight="1">
      <c r="A73" s="30" t="inlineStr">
        <is>
          <t>[Describe the work included in this estimate.]</t>
        </is>
      </c>
    </row>
    <row r="75">
      <c r="A75" s="7" t="inlineStr">
        <is>
          <t>Exclusions</t>
        </is>
      </c>
    </row>
    <row r="76" ht="30" customHeight="1">
      <c r="A76" s="30" t="inlineStr">
        <is>
          <t>[List anything not included, such as permits, repairs to hidden conditions, or work by others.]</t>
        </is>
      </c>
    </row>
    <row r="78">
      <c r="A78" s="7" t="inlineStr">
        <is>
          <t>Timeline</t>
        </is>
      </c>
    </row>
    <row r="79" ht="15" customHeight="1">
      <c r="A79" s="30" t="inlineStr">
        <is>
          <t>Estimated [X] working days from start, weather and inspections permitting.</t>
        </is>
      </c>
    </row>
    <row r="81">
      <c r="A81" s="7" t="inlineStr">
        <is>
          <t>Payment terms</t>
        </is>
      </c>
    </row>
    <row r="82" ht="15" customHeight="1">
      <c r="A82" s="30" t="inlineStr">
        <is>
          <t>50% deposit at scheduling, 50% due at completion.</t>
        </is>
      </c>
    </row>
    <row r="84">
      <c r="A84" s="7" t="inlineStr">
        <is>
          <t>Warranty</t>
        </is>
      </c>
    </row>
    <row r="85" ht="15" customHeight="1">
      <c r="A85" s="30" t="inlineStr">
        <is>
          <t>1-year workmanship warranty. Manufacturer warranties apply to materials.</t>
        </is>
      </c>
    </row>
    <row r="87">
      <c r="A87" s="7" t="inlineStr">
        <is>
          <t>License and insurance</t>
        </is>
      </c>
    </row>
    <row r="88" ht="15" customHeight="1">
      <c r="A88" s="30" t="inlineStr">
        <is>
          <t>License #[number]. Insured by [carrier], policy #[number].</t>
        </is>
      </c>
    </row>
    <row r="90">
      <c r="A90" s="23" t="inlineStr">
        <is>
          <t>Customer signature: ______________________________</t>
        </is>
      </c>
      <c r="D90" s="23" t="inlineStr">
        <is>
          <t>Date: ____________</t>
        </is>
      </c>
    </row>
    <row r="92">
      <c r="A92" s="31" t="inlineStr">
        <is>
          <t>Template by Projul · projul.com</t>
        </is>
      </c>
    </row>
  </sheetData>
  <mergeCells count="8">
    <mergeCell ref="A73:E73"/>
    <mergeCell ref="A10:E10"/>
    <mergeCell ref="A82:E82"/>
    <mergeCell ref="A76:E76"/>
    <mergeCell ref="A85:E85"/>
    <mergeCell ref="A1:E1"/>
    <mergeCell ref="A88:E88"/>
    <mergeCell ref="A79:E79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2026-11-01T04:13:30Z</dcterms:created>
  <dcterms:modified xsi:type="dcterms:W3CDTF">2026-11-01T04:13:30Z</dcterms:modified>
</cp:coreProperties>
</file>