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chedule Template" sheetId="2" state="visible" r:id="rId4"/>
    <sheet name="Sample - Custom Home" sheetId="3" state="visible" r:id="rId5"/>
  </sheets>
  <definedNames>
    <definedName function="false" hidden="false" localSheetId="2" name="_xlnm.Print_Titles" vbProcedure="false">'Sample - Custom Home'!$8:$8</definedName>
    <definedName function="false" hidden="false" localSheetId="1" name="_xlnm.Print_Titles" vbProcedure="false">'Schedule Template'!$8:$8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Tasks with no 'Fixed start' and no 'Depends on #' start on this date. Start and End dates skip weekends.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Tasks with no 'Fixed start' and no 'Depends on #' start on this date. Start and End dates skip weekends.</t>
        </r>
      </text>
    </comment>
  </commentList>
</comments>
</file>

<file path=xl/sharedStrings.xml><?xml version="1.0" encoding="utf-8"?>
<sst xmlns="http://schemas.openxmlformats.org/spreadsheetml/2006/main" count="159" uniqueCount="95">
  <si>
    <t xml:space="preserve">How to use this construction schedule template</t>
  </si>
  <si>
    <t xml:space="preserve">1. Open the 'Schedule Template' tab and enter your project name, client and project start date in the yellow cells.</t>
  </si>
  <si>
    <t xml:space="preserve">2. List each task with its phase, crew or subcontractor, and duration in workdays. Blue text marks the cells you fill in.</t>
  </si>
  <si>
    <t xml:space="preserve">3. In 'Depends on #', enter the row number (#) of the task that has to finish first. The start date fills in automatically.</t>
  </si>
  <si>
    <t xml:space="preserve">4. Only use 'Fixed start' when a task is locked to a date (a delivery, an inspection appointment). It overrides the dependency.</t>
  </si>
  <si>
    <t xml:space="preserve">5. Update 'Status' as work moves: Not started, In progress, Done or Delayed. The Gantt bars change color to match.</t>
  </si>
  <si>
    <t xml:space="preserve">6. When something slips, change its duration or fixed start. Every task that depends on it moves automatically.</t>
  </si>
  <si>
    <t xml:space="preserve">The 'Sample - Custom Home' tab shows a full 2,400 sq ft home build you can copy from.</t>
  </si>
  <si>
    <t xml:space="preserve">Works in Excel and Google Sheets (File &gt; Import in Sheets).</t>
  </si>
  <si>
    <t xml:space="preserve">Running more than a couple of jobs at once? Projul's scheduling updates crews automatically and shows every job on one calendar: projul.com/features/scheduling/</t>
  </si>
  <si>
    <t xml:space="preserve">Construction Schedule Template</t>
  </si>
  <si>
    <t xml:space="preserve">Free template from Projul (projul.com). Blue cells are inputs; everything else calculates.</t>
  </si>
  <si>
    <t xml:space="preserve">Project</t>
  </si>
  <si>
    <t xml:space="preserve">Project name</t>
  </si>
  <si>
    <t xml:space="preserve">Projected finish:</t>
  </si>
  <si>
    <t xml:space="preserve">Client</t>
  </si>
  <si>
    <t xml:space="preserve">Client name</t>
  </si>
  <si>
    <t xml:space="preserve">Workdays (start to finish):</t>
  </si>
  <si>
    <t xml:space="preserve">Project start date</t>
  </si>
  <si>
    <t xml:space="preserve">Week of (Monday)</t>
  </si>
  <si>
    <t xml:space="preserve">#</t>
  </si>
  <si>
    <t xml:space="preserve">Phase</t>
  </si>
  <si>
    <t xml:space="preserve">Task</t>
  </si>
  <si>
    <t xml:space="preserve">Crew / Sub</t>
  </si>
  <si>
    <t xml:space="preserve">Fixed start
(optional)</t>
  </si>
  <si>
    <t xml:space="preserve">Depends on #</t>
  </si>
  <si>
    <t xml:space="preserve">Duration
(workdays)</t>
  </si>
  <si>
    <t xml:space="preserve">Start</t>
  </si>
  <si>
    <t xml:space="preserve">End</t>
  </si>
  <si>
    <t xml:space="preserve">Status</t>
  </si>
  <si>
    <t xml:space="preserve">Notes</t>
  </si>
  <si>
    <t xml:space="preserve">Pre-construction</t>
  </si>
  <si>
    <t xml:space="preserve">Example: Permits and approvals (replace or delete)</t>
  </si>
  <si>
    <t xml:space="preserve">Office</t>
  </si>
  <si>
    <t xml:space="preserve">Not started</t>
  </si>
  <si>
    <t xml:space="preserve">Start = Fixed start if entered; otherwise the next workday after the task in 'Depends on #' ends; otherwise the project start date. Durations and dates skip Saturdays and Sundays.</t>
  </si>
  <si>
    <t xml:space="preserve">Bars: blue = scheduled, green = done, red = delayed. The yellow column is the current week.</t>
  </si>
  <si>
    <t xml:space="preserve">Sample Schedule: 2,400 Sq Ft Custom Home</t>
  </si>
  <si>
    <t xml:space="preserve">Permits, engineering and approvals</t>
  </si>
  <si>
    <t xml:space="preserve">Done</t>
  </si>
  <si>
    <t xml:space="preserve">Order long-lead materials (windows, trusses, cabinets)</t>
  </si>
  <si>
    <t xml:space="preserve">Site work</t>
  </si>
  <si>
    <t xml:space="preserve">Clear, grade and excavate</t>
  </si>
  <si>
    <t xml:space="preserve">Excavation sub</t>
  </si>
  <si>
    <t xml:space="preserve">In progress</t>
  </si>
  <si>
    <t xml:space="preserve">Foundation</t>
  </si>
  <si>
    <t xml:space="preserve">Footings, form and pour slab</t>
  </si>
  <si>
    <t xml:space="preserve">Concrete sub</t>
  </si>
  <si>
    <t xml:space="preserve">Cure, strip and waterproof</t>
  </si>
  <si>
    <t xml:space="preserve">Inspection</t>
  </si>
  <si>
    <t xml:space="preserve">Foundation inspection</t>
  </si>
  <si>
    <t xml:space="preserve">Inspector</t>
  </si>
  <si>
    <t xml:space="preserve">Framing</t>
  </si>
  <si>
    <t xml:space="preserve">Floor, wall and roof framing</t>
  </si>
  <si>
    <t xml:space="preserve">Framing crew</t>
  </si>
  <si>
    <t xml:space="preserve">Sheathing, windows and exterior doors</t>
  </si>
  <si>
    <t xml:space="preserve">Roofing</t>
  </si>
  <si>
    <t xml:space="preserve">Dry-in and roofing</t>
  </si>
  <si>
    <t xml:space="preserve">Roofing sub</t>
  </si>
  <si>
    <t xml:space="preserve">Rough-ins</t>
  </si>
  <si>
    <t xml:space="preserve">Rough plumbing</t>
  </si>
  <si>
    <t xml:space="preserve">Plumber</t>
  </si>
  <si>
    <t xml:space="preserve">Rough electrical</t>
  </si>
  <si>
    <t xml:space="preserve">Electrician</t>
  </si>
  <si>
    <t xml:space="preserve">Rough HVAC</t>
  </si>
  <si>
    <t xml:space="preserve">HVAC sub</t>
  </si>
  <si>
    <t xml:space="preserve">Rough-in and framing inspection</t>
  </si>
  <si>
    <t xml:space="preserve">Insulation</t>
  </si>
  <si>
    <t xml:space="preserve">Insulation and insulation inspection</t>
  </si>
  <si>
    <t xml:space="preserve">Insulation sub</t>
  </si>
  <si>
    <t xml:space="preserve">Drywall</t>
  </si>
  <si>
    <t xml:space="preserve">Hang, tape and texture</t>
  </si>
  <si>
    <t xml:space="preserve">Drywall sub</t>
  </si>
  <si>
    <t xml:space="preserve">Exterior</t>
  </si>
  <si>
    <t xml:space="preserve">Siding, stone and exterior paint</t>
  </si>
  <si>
    <t xml:space="preserve">Siding sub</t>
  </si>
  <si>
    <t xml:space="preserve">Interior</t>
  </si>
  <si>
    <t xml:space="preserve">Cabinets and countertops</t>
  </si>
  <si>
    <t xml:space="preserve">Cabinet installer</t>
  </si>
  <si>
    <t xml:space="preserve">Interior trim and doors</t>
  </si>
  <si>
    <t xml:space="preserve">Finish carpenter</t>
  </si>
  <si>
    <t xml:space="preserve">Interior paint</t>
  </si>
  <si>
    <t xml:space="preserve">Painter</t>
  </si>
  <si>
    <t xml:space="preserve">Flooring</t>
  </si>
  <si>
    <t xml:space="preserve">Flooring sub</t>
  </si>
  <si>
    <t xml:space="preserve">Mechanical trim</t>
  </si>
  <si>
    <t xml:space="preserve">Fixtures, devices and HVAC trim-out</t>
  </si>
  <si>
    <t xml:space="preserve">Plumber / Electrician / HVAC</t>
  </si>
  <si>
    <t xml:space="preserve">Flatwork, driveway and landscaping</t>
  </si>
  <si>
    <t xml:space="preserve">Concrete sub / Landscaper</t>
  </si>
  <si>
    <t xml:space="preserve">Closeout</t>
  </si>
  <si>
    <t xml:space="preserve">Final clean and punch list</t>
  </si>
  <si>
    <t xml:space="preserve">GC crew</t>
  </si>
  <si>
    <t xml:space="preserve">Final inspections and certificate of occupancy</t>
  </si>
  <si>
    <t xml:space="preserve">Durations are typical for a slab-on-grade, stick-frame home and are examples only. Adjust them for your crews, subs, inspections and climate.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</si>
</sst>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General"/>
    <numFmt numFmtId="167" formatCode="m/d"/>
    <numFmt numFmtId="168" formatCode="m/d/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9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6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3A5F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hair">
        <color rgb="FFD9D9D9"/>
      </left>
      <right style="hair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3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color rgb="FF70AD47"/>
      </font>
      <fill>
        <patternFill>
          <bgColor rgb="FF70AD47"/>
        </patternFill>
      </fill>
    </dxf>
    <dxf>
      <font>
        <color rgb="FFE06666"/>
      </font>
      <fill>
        <patternFill>
          <bgColor rgb="FFE06666"/>
        </patternFill>
      </fill>
    </dxf>
    <dxf>
      <font>
        <color rgb="FF2F75B5"/>
      </font>
      <fill>
        <patternFill>
          <bgColor rgb="FF2F75B5"/>
        </patternFill>
      </fill>
    </dxf>
    <dxf>
      <fill>
        <patternFill>
          <bgColor rgb="FFFFF2CC"/>
        </patternFill>
      </fill>
    </dxf>
    <dxf>
      <fill>
        <patternFill>
          <bgColor rgb="FFE2EFDA"/>
        </patternFill>
      </fill>
    </dxf>
    <dxf>
      <fill>
        <patternFill>
          <bgColor rgb="FFDDEBF7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E06666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CCCC"/>
      <rgbColor rgb="FF2F75B5"/>
      <rgbColor rgb="FF33CCCC"/>
      <rgbColor rgb="FF99CC00"/>
      <rgbColor rgb="FFFFCC00"/>
      <rgbColor rgb="FFFF9900"/>
      <rgbColor rgb="FFFF6600"/>
      <rgbColor rgb="FF595959"/>
      <rgbColor rgb="FF70AD47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/>
    </row>
    <row r="4" customFormat="false" ht="26.85" hidden="false" customHeight="false" outlineLevel="0" collapsed="false">
      <c r="B4" s="2" t="s">
        <v>1</v>
      </c>
    </row>
    <row r="5" customFormat="false" ht="26.85" hidden="false" customHeight="false" outlineLevel="0" collapsed="false">
      <c r="B5" s="2" t="s">
        <v>2</v>
      </c>
    </row>
    <row r="6" customFormat="false" ht="26.85" hidden="false" customHeight="false" outlineLevel="0" collapsed="false">
      <c r="B6" s="2" t="s">
        <v>3</v>
      </c>
    </row>
    <row r="7" customFormat="false" ht="26.85" hidden="false" customHeight="false" outlineLevel="0" collapsed="false">
      <c r="B7" s="2" t="s">
        <v>4</v>
      </c>
    </row>
    <row r="8" customFormat="false" ht="26.85" hidden="false" customHeight="false" outlineLevel="0" collapsed="false">
      <c r="B8" s="2" t="s">
        <v>5</v>
      </c>
    </row>
    <row r="9" customFormat="false" ht="26.8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/>
    </row>
    <row r="14" customFormat="false" ht="26.85" hidden="false" customHeight="false" outlineLevel="0" collapsed="false">
      <c r="B14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Z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40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9" min="7" style="0" width="11"/>
    <col collapsed="false" customWidth="true" hidden="false" outlineLevel="0" max="10" min="10" style="0" width="12"/>
    <col collapsed="false" customWidth="true" hidden="false" outlineLevel="0" max="11" min="11" style="0" width="26"/>
    <col collapsed="false" customWidth="true" hidden="false" outlineLevel="0" max="12" min="12" style="0" width="2"/>
    <col collapsed="false" customWidth="true" hidden="false" outlineLevel="0" max="52" min="13" style="0" width="3.2"/>
  </cols>
  <sheetData>
    <row r="1" customFormat="false" ht="19.7" hidden="false" customHeight="false" outlineLevel="0" collapsed="false">
      <c r="A1" s="3" t="s">
        <v>10</v>
      </c>
    </row>
    <row r="2" customFormat="false" ht="15" hidden="false" customHeight="false" outlineLevel="0" collapsed="false">
      <c r="A2" s="4" t="s">
        <v>11</v>
      </c>
    </row>
    <row r="4" customFormat="false" ht="15" hidden="false" customHeight="false" outlineLevel="0" collapsed="false">
      <c r="B4" s="5" t="s">
        <v>12</v>
      </c>
      <c r="C4" s="6" t="s">
        <v>13</v>
      </c>
      <c r="E4" s="5" t="s">
        <v>14</v>
      </c>
      <c r="H4" s="7" t="n">
        <f aca="false">IF(COUNT(I9:I48)=0,"",MAX(I9:I48))</f>
        <v>46339</v>
      </c>
      <c r="I4" s="7"/>
    </row>
    <row r="5" customFormat="false" ht="15" hidden="false" customHeight="false" outlineLevel="0" collapsed="false">
      <c r="B5" s="5" t="s">
        <v>15</v>
      </c>
      <c r="C5" s="6" t="s">
        <v>16</v>
      </c>
      <c r="E5" s="5" t="s">
        <v>17</v>
      </c>
      <c r="H5" s="8" t="n">
        <f aca="false">IF(H4="","",NETWORKDAYS($C$6,H4))</f>
        <v>10</v>
      </c>
      <c r="I5" s="8"/>
    </row>
    <row r="6" customFormat="false" ht="15" hidden="false" customHeight="false" outlineLevel="0" collapsed="false">
      <c r="B6" s="5" t="s">
        <v>18</v>
      </c>
      <c r="C6" s="9" t="n">
        <v>46328</v>
      </c>
    </row>
    <row r="7" customFormat="false" ht="15" hidden="false" customHeight="false" outlineLevel="0" collapsed="false">
      <c r="M7" s="10" t="s">
        <v>19</v>
      </c>
    </row>
    <row r="8" customFormat="false" ht="33.75" hidden="false" customHeight="true" outlineLevel="0" collapsed="false">
      <c r="A8" s="11" t="s">
        <v>20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28</v>
      </c>
      <c r="J8" s="11" t="s">
        <v>29</v>
      </c>
      <c r="K8" s="11" t="s">
        <v>30</v>
      </c>
      <c r="M8" s="12" t="n">
        <f aca="false">$C$6-WEEKDAY($C$6,3)+0</f>
        <v>46328</v>
      </c>
      <c r="N8" s="12" t="n">
        <f aca="false">$C$6-WEEKDAY($C$6,3)+7</f>
        <v>46335</v>
      </c>
      <c r="O8" s="12" t="n">
        <f aca="false">$C$6-WEEKDAY($C$6,3)+14</f>
        <v>46342</v>
      </c>
      <c r="P8" s="12" t="n">
        <f aca="false">$C$6-WEEKDAY($C$6,3)+21</f>
        <v>46349</v>
      </c>
      <c r="Q8" s="12" t="n">
        <f aca="false">$C$6-WEEKDAY($C$6,3)+28</f>
        <v>46356</v>
      </c>
      <c r="R8" s="12" t="n">
        <f aca="false">$C$6-WEEKDAY($C$6,3)+35</f>
        <v>46363</v>
      </c>
      <c r="S8" s="12" t="n">
        <f aca="false">$C$6-WEEKDAY($C$6,3)+42</f>
        <v>46370</v>
      </c>
      <c r="T8" s="12" t="n">
        <f aca="false">$C$6-WEEKDAY($C$6,3)+49</f>
        <v>46377</v>
      </c>
      <c r="U8" s="12" t="n">
        <f aca="false">$C$6-WEEKDAY($C$6,3)+56</f>
        <v>46384</v>
      </c>
      <c r="V8" s="12" t="n">
        <f aca="false">$C$6-WEEKDAY($C$6,3)+63</f>
        <v>46391</v>
      </c>
      <c r="W8" s="12" t="n">
        <f aca="false">$C$6-WEEKDAY($C$6,3)+70</f>
        <v>46398</v>
      </c>
      <c r="X8" s="12" t="n">
        <f aca="false">$C$6-WEEKDAY($C$6,3)+77</f>
        <v>46405</v>
      </c>
      <c r="Y8" s="12" t="n">
        <f aca="false">$C$6-WEEKDAY($C$6,3)+84</f>
        <v>46412</v>
      </c>
      <c r="Z8" s="12" t="n">
        <f aca="false">$C$6-WEEKDAY($C$6,3)+91</f>
        <v>46419</v>
      </c>
      <c r="AA8" s="12" t="n">
        <f aca="false">$C$6-WEEKDAY($C$6,3)+98</f>
        <v>46426</v>
      </c>
      <c r="AB8" s="12" t="n">
        <f aca="false">$C$6-WEEKDAY($C$6,3)+105</f>
        <v>46433</v>
      </c>
      <c r="AC8" s="12" t="n">
        <f aca="false">$C$6-WEEKDAY($C$6,3)+112</f>
        <v>46440</v>
      </c>
      <c r="AD8" s="12" t="n">
        <f aca="false">$C$6-WEEKDAY($C$6,3)+119</f>
        <v>46447</v>
      </c>
      <c r="AE8" s="12" t="n">
        <f aca="false">$C$6-WEEKDAY($C$6,3)+126</f>
        <v>46454</v>
      </c>
      <c r="AF8" s="12" t="n">
        <f aca="false">$C$6-WEEKDAY($C$6,3)+133</f>
        <v>46461</v>
      </c>
      <c r="AG8" s="12" t="n">
        <f aca="false">$C$6-WEEKDAY($C$6,3)+140</f>
        <v>46468</v>
      </c>
      <c r="AH8" s="12" t="n">
        <f aca="false">$C$6-WEEKDAY($C$6,3)+147</f>
        <v>46475</v>
      </c>
      <c r="AI8" s="12" t="n">
        <f aca="false">$C$6-WEEKDAY($C$6,3)+154</f>
        <v>46482</v>
      </c>
      <c r="AJ8" s="12" t="n">
        <f aca="false">$C$6-WEEKDAY($C$6,3)+161</f>
        <v>46489</v>
      </c>
      <c r="AK8" s="12" t="n">
        <f aca="false">$C$6-WEEKDAY($C$6,3)+168</f>
        <v>46496</v>
      </c>
      <c r="AL8" s="12" t="n">
        <f aca="false">$C$6-WEEKDAY($C$6,3)+175</f>
        <v>46503</v>
      </c>
      <c r="AM8" s="12" t="n">
        <f aca="false">$C$6-WEEKDAY($C$6,3)+182</f>
        <v>46510</v>
      </c>
      <c r="AN8" s="12" t="n">
        <f aca="false">$C$6-WEEKDAY($C$6,3)+189</f>
        <v>46517</v>
      </c>
      <c r="AO8" s="12" t="n">
        <f aca="false">$C$6-WEEKDAY($C$6,3)+196</f>
        <v>46524</v>
      </c>
      <c r="AP8" s="12" t="n">
        <f aca="false">$C$6-WEEKDAY($C$6,3)+203</f>
        <v>46531</v>
      </c>
      <c r="AQ8" s="12" t="n">
        <f aca="false">$C$6-WEEKDAY($C$6,3)+210</f>
        <v>46538</v>
      </c>
      <c r="AR8" s="12" t="n">
        <f aca="false">$C$6-WEEKDAY($C$6,3)+217</f>
        <v>46545</v>
      </c>
      <c r="AS8" s="12" t="n">
        <f aca="false">$C$6-WEEKDAY($C$6,3)+224</f>
        <v>46552</v>
      </c>
      <c r="AT8" s="12" t="n">
        <f aca="false">$C$6-WEEKDAY($C$6,3)+231</f>
        <v>46559</v>
      </c>
      <c r="AU8" s="12" t="n">
        <f aca="false">$C$6-WEEKDAY($C$6,3)+238</f>
        <v>46566</v>
      </c>
      <c r="AV8" s="12" t="n">
        <f aca="false">$C$6-WEEKDAY($C$6,3)+245</f>
        <v>46573</v>
      </c>
      <c r="AW8" s="12" t="n">
        <f aca="false">$C$6-WEEKDAY($C$6,3)+252</f>
        <v>46580</v>
      </c>
      <c r="AX8" s="12" t="n">
        <f aca="false">$C$6-WEEKDAY($C$6,3)+259</f>
        <v>46587</v>
      </c>
      <c r="AY8" s="12" t="n">
        <f aca="false">$C$6-WEEKDAY($C$6,3)+266</f>
        <v>46594</v>
      </c>
      <c r="AZ8" s="12" t="n">
        <f aca="false">$C$6-WEEKDAY($C$6,3)+273</f>
        <v>46601</v>
      </c>
    </row>
    <row r="9" customFormat="false" ht="15" hidden="false" customHeight="false" outlineLevel="0" collapsed="false">
      <c r="A9" s="13" t="n">
        <v>1</v>
      </c>
      <c r="B9" s="14" t="s">
        <v>31</v>
      </c>
      <c r="C9" s="14" t="s">
        <v>32</v>
      </c>
      <c r="D9" s="14" t="s">
        <v>33</v>
      </c>
      <c r="E9" s="15"/>
      <c r="F9" s="16"/>
      <c r="G9" s="16" t="n">
        <v>10</v>
      </c>
      <c r="H9" s="17" t="n">
        <f aca="false">IF(G9="","",IF(E9&lt;&gt;"",E9,IF(F9&lt;&gt;"",WORKDAY(INDEX($I$9:$I$48,MATCH(F9,$A$9:$A$48,0)),1),IF(WEEKDAY($C$6,2)&gt;5,WORKDAY($C$6,1),$C$6))))</f>
        <v>46328</v>
      </c>
      <c r="I9" s="17" t="n">
        <f aca="false">IF(H9="","",WORKDAY(H9,G9-1))</f>
        <v>46339</v>
      </c>
      <c r="J9" s="16" t="s">
        <v>34</v>
      </c>
      <c r="K9" s="14"/>
      <c r="M9" s="18" t="n">
        <f aca="false">IF($H9="","",IF(AND(M$8&lt;=$I9,M$8+6&gt;=$H9),1,""))</f>
        <v>1</v>
      </c>
      <c r="N9" s="18" t="n">
        <f aca="false">IF($H9="","",IF(AND(N$8&lt;=$I9,N$8+6&gt;=$H9),1,""))</f>
        <v>1</v>
      </c>
      <c r="O9" s="18" t="str">
        <f aca="false">IF($H9="","",IF(AND(O$8&lt;=$I9,O$8+6&gt;=$H9),1,""))</f>
        <v/>
      </c>
      <c r="P9" s="18" t="str">
        <f aca="false">IF($H9="","",IF(AND(P$8&lt;=$I9,P$8+6&gt;=$H9),1,""))</f>
        <v/>
      </c>
      <c r="Q9" s="18" t="str">
        <f aca="false">IF($H9="","",IF(AND(Q$8&lt;=$I9,Q$8+6&gt;=$H9),1,""))</f>
        <v/>
      </c>
      <c r="R9" s="18" t="str">
        <f aca="false">IF($H9="","",IF(AND(R$8&lt;=$I9,R$8+6&gt;=$H9),1,""))</f>
        <v/>
      </c>
      <c r="S9" s="18" t="str">
        <f aca="false">IF($H9="","",IF(AND(S$8&lt;=$I9,S$8+6&gt;=$H9),1,""))</f>
        <v/>
      </c>
      <c r="T9" s="18" t="str">
        <f aca="false">IF($H9="","",IF(AND(T$8&lt;=$I9,T$8+6&gt;=$H9),1,""))</f>
        <v/>
      </c>
      <c r="U9" s="18" t="str">
        <f aca="false">IF($H9="","",IF(AND(U$8&lt;=$I9,U$8+6&gt;=$H9),1,""))</f>
        <v/>
      </c>
      <c r="V9" s="18" t="str">
        <f aca="false">IF($H9="","",IF(AND(V$8&lt;=$I9,V$8+6&gt;=$H9),1,""))</f>
        <v/>
      </c>
      <c r="W9" s="18" t="str">
        <f aca="false">IF($H9="","",IF(AND(W$8&lt;=$I9,W$8+6&gt;=$H9),1,""))</f>
        <v/>
      </c>
      <c r="X9" s="18" t="str">
        <f aca="false">IF($H9="","",IF(AND(X$8&lt;=$I9,X$8+6&gt;=$H9),1,""))</f>
        <v/>
      </c>
      <c r="Y9" s="18" t="str">
        <f aca="false">IF($H9="","",IF(AND(Y$8&lt;=$I9,Y$8+6&gt;=$H9),1,""))</f>
        <v/>
      </c>
      <c r="Z9" s="18" t="str">
        <f aca="false">IF($H9="","",IF(AND(Z$8&lt;=$I9,Z$8+6&gt;=$H9),1,""))</f>
        <v/>
      </c>
      <c r="AA9" s="18" t="str">
        <f aca="false">IF($H9="","",IF(AND(AA$8&lt;=$I9,AA$8+6&gt;=$H9),1,""))</f>
        <v/>
      </c>
      <c r="AB9" s="18" t="str">
        <f aca="false">IF($H9="","",IF(AND(AB$8&lt;=$I9,AB$8+6&gt;=$H9),1,""))</f>
        <v/>
      </c>
      <c r="AC9" s="18" t="str">
        <f aca="false">IF($H9="","",IF(AND(AC$8&lt;=$I9,AC$8+6&gt;=$H9),1,""))</f>
        <v/>
      </c>
      <c r="AD9" s="18" t="str">
        <f aca="false">IF($H9="","",IF(AND(AD$8&lt;=$I9,AD$8+6&gt;=$H9),1,""))</f>
        <v/>
      </c>
      <c r="AE9" s="18" t="str">
        <f aca="false">IF($H9="","",IF(AND(AE$8&lt;=$I9,AE$8+6&gt;=$H9),1,""))</f>
        <v/>
      </c>
      <c r="AF9" s="18" t="str">
        <f aca="false">IF($H9="","",IF(AND(AF$8&lt;=$I9,AF$8+6&gt;=$H9),1,""))</f>
        <v/>
      </c>
      <c r="AG9" s="18" t="str">
        <f aca="false">IF($H9="","",IF(AND(AG$8&lt;=$I9,AG$8+6&gt;=$H9),1,""))</f>
        <v/>
      </c>
      <c r="AH9" s="18" t="str">
        <f aca="false">IF($H9="","",IF(AND(AH$8&lt;=$I9,AH$8+6&gt;=$H9),1,""))</f>
        <v/>
      </c>
      <c r="AI9" s="18" t="str">
        <f aca="false">IF($H9="","",IF(AND(AI$8&lt;=$I9,AI$8+6&gt;=$H9),1,""))</f>
        <v/>
      </c>
      <c r="AJ9" s="18" t="str">
        <f aca="false">IF($H9="","",IF(AND(AJ$8&lt;=$I9,AJ$8+6&gt;=$H9),1,""))</f>
        <v/>
      </c>
      <c r="AK9" s="18" t="str">
        <f aca="false">IF($H9="","",IF(AND(AK$8&lt;=$I9,AK$8+6&gt;=$H9),1,""))</f>
        <v/>
      </c>
      <c r="AL9" s="18" t="str">
        <f aca="false">IF($H9="","",IF(AND(AL$8&lt;=$I9,AL$8+6&gt;=$H9),1,""))</f>
        <v/>
      </c>
      <c r="AM9" s="18" t="str">
        <f aca="false">IF($H9="","",IF(AND(AM$8&lt;=$I9,AM$8+6&gt;=$H9),1,""))</f>
        <v/>
      </c>
      <c r="AN9" s="18" t="str">
        <f aca="false">IF($H9="","",IF(AND(AN$8&lt;=$I9,AN$8+6&gt;=$H9),1,""))</f>
        <v/>
      </c>
      <c r="AO9" s="18" t="str">
        <f aca="false">IF($H9="","",IF(AND(AO$8&lt;=$I9,AO$8+6&gt;=$H9),1,""))</f>
        <v/>
      </c>
      <c r="AP9" s="18" t="str">
        <f aca="false">IF($H9="","",IF(AND(AP$8&lt;=$I9,AP$8+6&gt;=$H9),1,""))</f>
        <v/>
      </c>
      <c r="AQ9" s="18" t="str">
        <f aca="false">IF($H9="","",IF(AND(AQ$8&lt;=$I9,AQ$8+6&gt;=$H9),1,""))</f>
        <v/>
      </c>
      <c r="AR9" s="18" t="str">
        <f aca="false">IF($H9="","",IF(AND(AR$8&lt;=$I9,AR$8+6&gt;=$H9),1,""))</f>
        <v/>
      </c>
      <c r="AS9" s="18" t="str">
        <f aca="false">IF($H9="","",IF(AND(AS$8&lt;=$I9,AS$8+6&gt;=$H9),1,""))</f>
        <v/>
      </c>
      <c r="AT9" s="18" t="str">
        <f aca="false">IF($H9="","",IF(AND(AT$8&lt;=$I9,AT$8+6&gt;=$H9),1,""))</f>
        <v/>
      </c>
      <c r="AU9" s="18" t="str">
        <f aca="false">IF($H9="","",IF(AND(AU$8&lt;=$I9,AU$8+6&gt;=$H9),1,""))</f>
        <v/>
      </c>
      <c r="AV9" s="18" t="str">
        <f aca="false">IF($H9="","",IF(AND(AV$8&lt;=$I9,AV$8+6&gt;=$H9),1,""))</f>
        <v/>
      </c>
      <c r="AW9" s="18" t="str">
        <f aca="false">IF($H9="","",IF(AND(AW$8&lt;=$I9,AW$8+6&gt;=$H9),1,""))</f>
        <v/>
      </c>
      <c r="AX9" s="18" t="str">
        <f aca="false">IF($H9="","",IF(AND(AX$8&lt;=$I9,AX$8+6&gt;=$H9),1,""))</f>
        <v/>
      </c>
      <c r="AY9" s="18" t="str">
        <f aca="false">IF($H9="","",IF(AND(AY$8&lt;=$I9,AY$8+6&gt;=$H9),1,""))</f>
        <v/>
      </c>
      <c r="AZ9" s="18" t="str">
        <f aca="false">IF($H9="","",IF(AND(AZ$8&lt;=$I9,AZ$8+6&gt;=$H9),1,""))</f>
        <v/>
      </c>
    </row>
    <row r="10" customFormat="false" ht="15" hidden="false" customHeight="false" outlineLevel="0" collapsed="false">
      <c r="A10" s="13" t="n">
        <v>2</v>
      </c>
      <c r="B10" s="14"/>
      <c r="C10" s="14"/>
      <c r="D10" s="14"/>
      <c r="E10" s="15"/>
      <c r="F10" s="16"/>
      <c r="G10" s="16"/>
      <c r="H10" s="17" t="str">
        <f aca="false">IF(G10="","",IF(E10&lt;&gt;"",E10,IF(F10&lt;&gt;"",WORKDAY(INDEX($I$9:$I$48,MATCH(F10,$A$9:$A$48,0)),1),IF(WEEKDAY($C$6,2)&gt;5,WORKDAY($C$6,1),$C$6))))</f>
        <v/>
      </c>
      <c r="I10" s="17" t="str">
        <f aca="false">IF(H10="","",WORKDAY(H10,G10-1))</f>
        <v/>
      </c>
      <c r="J10" s="16"/>
      <c r="K10" s="14"/>
      <c r="M10" s="18" t="str">
        <f aca="false">IF($H10="","",IF(AND(M$8&lt;=$I10,M$8+6&gt;=$H10),1,""))</f>
        <v/>
      </c>
      <c r="N10" s="18" t="str">
        <f aca="false">IF($H10="","",IF(AND(N$8&lt;=$I10,N$8+6&gt;=$H10),1,""))</f>
        <v/>
      </c>
      <c r="O10" s="18" t="str">
        <f aca="false">IF($H10="","",IF(AND(O$8&lt;=$I10,O$8+6&gt;=$H10),1,""))</f>
        <v/>
      </c>
      <c r="P10" s="18" t="str">
        <f aca="false">IF($H10="","",IF(AND(P$8&lt;=$I10,P$8+6&gt;=$H10),1,""))</f>
        <v/>
      </c>
      <c r="Q10" s="18" t="str">
        <f aca="false">IF($H10="","",IF(AND(Q$8&lt;=$I10,Q$8+6&gt;=$H10),1,""))</f>
        <v/>
      </c>
      <c r="R10" s="18" t="str">
        <f aca="false">IF($H10="","",IF(AND(R$8&lt;=$I10,R$8+6&gt;=$H10),1,""))</f>
        <v/>
      </c>
      <c r="S10" s="18" t="str">
        <f aca="false">IF($H10="","",IF(AND(S$8&lt;=$I10,S$8+6&gt;=$H10),1,""))</f>
        <v/>
      </c>
      <c r="T10" s="18" t="str">
        <f aca="false">IF($H10="","",IF(AND(T$8&lt;=$I10,T$8+6&gt;=$H10),1,""))</f>
        <v/>
      </c>
      <c r="U10" s="18" t="str">
        <f aca="false">IF($H10="","",IF(AND(U$8&lt;=$I10,U$8+6&gt;=$H10),1,""))</f>
        <v/>
      </c>
      <c r="V10" s="18" t="str">
        <f aca="false">IF($H10="","",IF(AND(V$8&lt;=$I10,V$8+6&gt;=$H10),1,""))</f>
        <v/>
      </c>
      <c r="W10" s="18" t="str">
        <f aca="false">IF($H10="","",IF(AND(W$8&lt;=$I10,W$8+6&gt;=$H10),1,""))</f>
        <v/>
      </c>
      <c r="X10" s="18" t="str">
        <f aca="false">IF($H10="","",IF(AND(X$8&lt;=$I10,X$8+6&gt;=$H10),1,""))</f>
        <v/>
      </c>
      <c r="Y10" s="18" t="str">
        <f aca="false">IF($H10="","",IF(AND(Y$8&lt;=$I10,Y$8+6&gt;=$H10),1,""))</f>
        <v/>
      </c>
      <c r="Z10" s="18" t="str">
        <f aca="false">IF($H10="","",IF(AND(Z$8&lt;=$I10,Z$8+6&gt;=$H10),1,""))</f>
        <v/>
      </c>
      <c r="AA10" s="18" t="str">
        <f aca="false">IF($H10="","",IF(AND(AA$8&lt;=$I10,AA$8+6&gt;=$H10),1,""))</f>
        <v/>
      </c>
      <c r="AB10" s="18" t="str">
        <f aca="false">IF($H10="","",IF(AND(AB$8&lt;=$I10,AB$8+6&gt;=$H10),1,""))</f>
        <v/>
      </c>
      <c r="AC10" s="18" t="str">
        <f aca="false">IF($H10="","",IF(AND(AC$8&lt;=$I10,AC$8+6&gt;=$H10),1,""))</f>
        <v/>
      </c>
      <c r="AD10" s="18" t="str">
        <f aca="false">IF($H10="","",IF(AND(AD$8&lt;=$I10,AD$8+6&gt;=$H10),1,""))</f>
        <v/>
      </c>
      <c r="AE10" s="18" t="str">
        <f aca="false">IF($H10="","",IF(AND(AE$8&lt;=$I10,AE$8+6&gt;=$H10),1,""))</f>
        <v/>
      </c>
      <c r="AF10" s="18" t="str">
        <f aca="false">IF($H10="","",IF(AND(AF$8&lt;=$I10,AF$8+6&gt;=$H10),1,""))</f>
        <v/>
      </c>
      <c r="AG10" s="18" t="str">
        <f aca="false">IF($H10="","",IF(AND(AG$8&lt;=$I10,AG$8+6&gt;=$H10),1,""))</f>
        <v/>
      </c>
      <c r="AH10" s="18" t="str">
        <f aca="false">IF($H10="","",IF(AND(AH$8&lt;=$I10,AH$8+6&gt;=$H10),1,""))</f>
        <v/>
      </c>
      <c r="AI10" s="18" t="str">
        <f aca="false">IF($H10="","",IF(AND(AI$8&lt;=$I10,AI$8+6&gt;=$H10),1,""))</f>
        <v/>
      </c>
      <c r="AJ10" s="18" t="str">
        <f aca="false">IF($H10="","",IF(AND(AJ$8&lt;=$I10,AJ$8+6&gt;=$H10),1,""))</f>
        <v/>
      </c>
      <c r="AK10" s="18" t="str">
        <f aca="false">IF($H10="","",IF(AND(AK$8&lt;=$I10,AK$8+6&gt;=$H10),1,""))</f>
        <v/>
      </c>
      <c r="AL10" s="18" t="str">
        <f aca="false">IF($H10="","",IF(AND(AL$8&lt;=$I10,AL$8+6&gt;=$H10),1,""))</f>
        <v/>
      </c>
      <c r="AM10" s="18" t="str">
        <f aca="false">IF($H10="","",IF(AND(AM$8&lt;=$I10,AM$8+6&gt;=$H10),1,""))</f>
        <v/>
      </c>
      <c r="AN10" s="18" t="str">
        <f aca="false">IF($H10="","",IF(AND(AN$8&lt;=$I10,AN$8+6&gt;=$H10),1,""))</f>
        <v/>
      </c>
      <c r="AO10" s="18" t="str">
        <f aca="false">IF($H10="","",IF(AND(AO$8&lt;=$I10,AO$8+6&gt;=$H10),1,""))</f>
        <v/>
      </c>
      <c r="AP10" s="18" t="str">
        <f aca="false">IF($H10="","",IF(AND(AP$8&lt;=$I10,AP$8+6&gt;=$H10),1,""))</f>
        <v/>
      </c>
      <c r="AQ10" s="18" t="str">
        <f aca="false">IF($H10="","",IF(AND(AQ$8&lt;=$I10,AQ$8+6&gt;=$H10),1,""))</f>
        <v/>
      </c>
      <c r="AR10" s="18" t="str">
        <f aca="false">IF($H10="","",IF(AND(AR$8&lt;=$I10,AR$8+6&gt;=$H10),1,""))</f>
        <v/>
      </c>
      <c r="AS10" s="18" t="str">
        <f aca="false">IF($H10="","",IF(AND(AS$8&lt;=$I10,AS$8+6&gt;=$H10),1,""))</f>
        <v/>
      </c>
      <c r="AT10" s="18" t="str">
        <f aca="false">IF($H10="","",IF(AND(AT$8&lt;=$I10,AT$8+6&gt;=$H10),1,""))</f>
        <v/>
      </c>
      <c r="AU10" s="18" t="str">
        <f aca="false">IF($H10="","",IF(AND(AU$8&lt;=$I10,AU$8+6&gt;=$H10),1,""))</f>
        <v/>
      </c>
      <c r="AV10" s="18" t="str">
        <f aca="false">IF($H10="","",IF(AND(AV$8&lt;=$I10,AV$8+6&gt;=$H10),1,""))</f>
        <v/>
      </c>
      <c r="AW10" s="18" t="str">
        <f aca="false">IF($H10="","",IF(AND(AW$8&lt;=$I10,AW$8+6&gt;=$H10),1,""))</f>
        <v/>
      </c>
      <c r="AX10" s="18" t="str">
        <f aca="false">IF($H10="","",IF(AND(AX$8&lt;=$I10,AX$8+6&gt;=$H10),1,""))</f>
        <v/>
      </c>
      <c r="AY10" s="18" t="str">
        <f aca="false">IF($H10="","",IF(AND(AY$8&lt;=$I10,AY$8+6&gt;=$H10),1,""))</f>
        <v/>
      </c>
      <c r="AZ10" s="18" t="str">
        <f aca="false">IF($H10="","",IF(AND(AZ$8&lt;=$I10,AZ$8+6&gt;=$H10),1,""))</f>
        <v/>
      </c>
    </row>
    <row r="11" customFormat="false" ht="15" hidden="false" customHeight="false" outlineLevel="0" collapsed="false">
      <c r="A11" s="13" t="n">
        <v>3</v>
      </c>
      <c r="B11" s="14"/>
      <c r="C11" s="14"/>
      <c r="D11" s="14"/>
      <c r="E11" s="15"/>
      <c r="F11" s="16"/>
      <c r="G11" s="16"/>
      <c r="H11" s="17" t="str">
        <f aca="false">IF(G11="","",IF(E11&lt;&gt;"",E11,IF(F11&lt;&gt;"",WORKDAY(INDEX($I$9:$I$48,MATCH(F11,$A$9:$A$48,0)),1),IF(WEEKDAY($C$6,2)&gt;5,WORKDAY($C$6,1),$C$6))))</f>
        <v/>
      </c>
      <c r="I11" s="17" t="str">
        <f aca="false">IF(H11="","",WORKDAY(H11,G11-1))</f>
        <v/>
      </c>
      <c r="J11" s="16"/>
      <c r="K11" s="14"/>
      <c r="M11" s="18" t="str">
        <f aca="false">IF($H11="","",IF(AND(M$8&lt;=$I11,M$8+6&gt;=$H11),1,""))</f>
        <v/>
      </c>
      <c r="N11" s="18" t="str">
        <f aca="false">IF($H11="","",IF(AND(N$8&lt;=$I11,N$8+6&gt;=$H11),1,""))</f>
        <v/>
      </c>
      <c r="O11" s="18" t="str">
        <f aca="false">IF($H11="","",IF(AND(O$8&lt;=$I11,O$8+6&gt;=$H11),1,""))</f>
        <v/>
      </c>
      <c r="P11" s="18" t="str">
        <f aca="false">IF($H11="","",IF(AND(P$8&lt;=$I11,P$8+6&gt;=$H11),1,""))</f>
        <v/>
      </c>
      <c r="Q11" s="18" t="str">
        <f aca="false">IF($H11="","",IF(AND(Q$8&lt;=$I11,Q$8+6&gt;=$H11),1,""))</f>
        <v/>
      </c>
      <c r="R11" s="18" t="str">
        <f aca="false">IF($H11="","",IF(AND(R$8&lt;=$I11,R$8+6&gt;=$H11),1,""))</f>
        <v/>
      </c>
      <c r="S11" s="18" t="str">
        <f aca="false">IF($H11="","",IF(AND(S$8&lt;=$I11,S$8+6&gt;=$H11),1,""))</f>
        <v/>
      </c>
      <c r="T11" s="18" t="str">
        <f aca="false">IF($H11="","",IF(AND(T$8&lt;=$I11,T$8+6&gt;=$H11),1,""))</f>
        <v/>
      </c>
      <c r="U11" s="18" t="str">
        <f aca="false">IF($H11="","",IF(AND(U$8&lt;=$I11,U$8+6&gt;=$H11),1,""))</f>
        <v/>
      </c>
      <c r="V11" s="18" t="str">
        <f aca="false">IF($H11="","",IF(AND(V$8&lt;=$I11,V$8+6&gt;=$H11),1,""))</f>
        <v/>
      </c>
      <c r="W11" s="18" t="str">
        <f aca="false">IF($H11="","",IF(AND(W$8&lt;=$I11,W$8+6&gt;=$H11),1,""))</f>
        <v/>
      </c>
      <c r="X11" s="18" t="str">
        <f aca="false">IF($H11="","",IF(AND(X$8&lt;=$I11,X$8+6&gt;=$H11),1,""))</f>
        <v/>
      </c>
      <c r="Y11" s="18" t="str">
        <f aca="false">IF($H11="","",IF(AND(Y$8&lt;=$I11,Y$8+6&gt;=$H11),1,""))</f>
        <v/>
      </c>
      <c r="Z11" s="18" t="str">
        <f aca="false">IF($H11="","",IF(AND(Z$8&lt;=$I11,Z$8+6&gt;=$H11),1,""))</f>
        <v/>
      </c>
      <c r="AA11" s="18" t="str">
        <f aca="false">IF($H11="","",IF(AND(AA$8&lt;=$I11,AA$8+6&gt;=$H11),1,""))</f>
        <v/>
      </c>
      <c r="AB11" s="18" t="str">
        <f aca="false">IF($H11="","",IF(AND(AB$8&lt;=$I11,AB$8+6&gt;=$H11),1,""))</f>
        <v/>
      </c>
      <c r="AC11" s="18" t="str">
        <f aca="false">IF($H11="","",IF(AND(AC$8&lt;=$I11,AC$8+6&gt;=$H11),1,""))</f>
        <v/>
      </c>
      <c r="AD11" s="18" t="str">
        <f aca="false">IF($H11="","",IF(AND(AD$8&lt;=$I11,AD$8+6&gt;=$H11),1,""))</f>
        <v/>
      </c>
      <c r="AE11" s="18" t="str">
        <f aca="false">IF($H11="","",IF(AND(AE$8&lt;=$I11,AE$8+6&gt;=$H11),1,""))</f>
        <v/>
      </c>
      <c r="AF11" s="18" t="str">
        <f aca="false">IF($H11="","",IF(AND(AF$8&lt;=$I11,AF$8+6&gt;=$H11),1,""))</f>
        <v/>
      </c>
      <c r="AG11" s="18" t="str">
        <f aca="false">IF($H11="","",IF(AND(AG$8&lt;=$I11,AG$8+6&gt;=$H11),1,""))</f>
        <v/>
      </c>
      <c r="AH11" s="18" t="str">
        <f aca="false">IF($H11="","",IF(AND(AH$8&lt;=$I11,AH$8+6&gt;=$H11),1,""))</f>
        <v/>
      </c>
      <c r="AI11" s="18" t="str">
        <f aca="false">IF($H11="","",IF(AND(AI$8&lt;=$I11,AI$8+6&gt;=$H11),1,""))</f>
        <v/>
      </c>
      <c r="AJ11" s="18" t="str">
        <f aca="false">IF($H11="","",IF(AND(AJ$8&lt;=$I11,AJ$8+6&gt;=$H11),1,""))</f>
        <v/>
      </c>
      <c r="AK11" s="18" t="str">
        <f aca="false">IF($H11="","",IF(AND(AK$8&lt;=$I11,AK$8+6&gt;=$H11),1,""))</f>
        <v/>
      </c>
      <c r="AL11" s="18" t="str">
        <f aca="false">IF($H11="","",IF(AND(AL$8&lt;=$I11,AL$8+6&gt;=$H11),1,""))</f>
        <v/>
      </c>
      <c r="AM11" s="18" t="str">
        <f aca="false">IF($H11="","",IF(AND(AM$8&lt;=$I11,AM$8+6&gt;=$H11),1,""))</f>
        <v/>
      </c>
      <c r="AN11" s="18" t="str">
        <f aca="false">IF($H11="","",IF(AND(AN$8&lt;=$I11,AN$8+6&gt;=$H11),1,""))</f>
        <v/>
      </c>
      <c r="AO11" s="18" t="str">
        <f aca="false">IF($H11="","",IF(AND(AO$8&lt;=$I11,AO$8+6&gt;=$H11),1,""))</f>
        <v/>
      </c>
      <c r="AP11" s="18" t="str">
        <f aca="false">IF($H11="","",IF(AND(AP$8&lt;=$I11,AP$8+6&gt;=$H11),1,""))</f>
        <v/>
      </c>
      <c r="AQ11" s="18" t="str">
        <f aca="false">IF($H11="","",IF(AND(AQ$8&lt;=$I11,AQ$8+6&gt;=$H11),1,""))</f>
        <v/>
      </c>
      <c r="AR11" s="18" t="str">
        <f aca="false">IF($H11="","",IF(AND(AR$8&lt;=$I11,AR$8+6&gt;=$H11),1,""))</f>
        <v/>
      </c>
      <c r="AS11" s="18" t="str">
        <f aca="false">IF($H11="","",IF(AND(AS$8&lt;=$I11,AS$8+6&gt;=$H11),1,""))</f>
        <v/>
      </c>
      <c r="AT11" s="18" t="str">
        <f aca="false">IF($H11="","",IF(AND(AT$8&lt;=$I11,AT$8+6&gt;=$H11),1,""))</f>
        <v/>
      </c>
      <c r="AU11" s="18" t="str">
        <f aca="false">IF($H11="","",IF(AND(AU$8&lt;=$I11,AU$8+6&gt;=$H11),1,""))</f>
        <v/>
      </c>
      <c r="AV11" s="18" t="str">
        <f aca="false">IF($H11="","",IF(AND(AV$8&lt;=$I11,AV$8+6&gt;=$H11),1,""))</f>
        <v/>
      </c>
      <c r="AW11" s="18" t="str">
        <f aca="false">IF($H11="","",IF(AND(AW$8&lt;=$I11,AW$8+6&gt;=$H11),1,""))</f>
        <v/>
      </c>
      <c r="AX11" s="18" t="str">
        <f aca="false">IF($H11="","",IF(AND(AX$8&lt;=$I11,AX$8+6&gt;=$H11),1,""))</f>
        <v/>
      </c>
      <c r="AY11" s="18" t="str">
        <f aca="false">IF($H11="","",IF(AND(AY$8&lt;=$I11,AY$8+6&gt;=$H11),1,""))</f>
        <v/>
      </c>
      <c r="AZ11" s="18" t="str">
        <f aca="false">IF($H11="","",IF(AND(AZ$8&lt;=$I11,AZ$8+6&gt;=$H11),1,""))</f>
        <v/>
      </c>
    </row>
    <row r="12" customFormat="false" ht="15" hidden="false" customHeight="false" outlineLevel="0" collapsed="false">
      <c r="A12" s="13" t="n">
        <v>4</v>
      </c>
      <c r="B12" s="14"/>
      <c r="C12" s="14"/>
      <c r="D12" s="14"/>
      <c r="E12" s="15"/>
      <c r="F12" s="16"/>
      <c r="G12" s="16"/>
      <c r="H12" s="17" t="str">
        <f aca="false">IF(G12="","",IF(E12&lt;&gt;"",E12,IF(F12&lt;&gt;"",WORKDAY(INDEX($I$9:$I$48,MATCH(F12,$A$9:$A$48,0)),1),IF(WEEKDAY($C$6,2)&gt;5,WORKDAY($C$6,1),$C$6))))</f>
        <v/>
      </c>
      <c r="I12" s="17" t="str">
        <f aca="false">IF(H12="","",WORKDAY(H12,G12-1))</f>
        <v/>
      </c>
      <c r="J12" s="16"/>
      <c r="K12" s="14"/>
      <c r="M12" s="18" t="str">
        <f aca="false">IF($H12="","",IF(AND(M$8&lt;=$I12,M$8+6&gt;=$H12),1,""))</f>
        <v/>
      </c>
      <c r="N12" s="18" t="str">
        <f aca="false">IF($H12="","",IF(AND(N$8&lt;=$I12,N$8+6&gt;=$H12),1,""))</f>
        <v/>
      </c>
      <c r="O12" s="18" t="str">
        <f aca="false">IF($H12="","",IF(AND(O$8&lt;=$I12,O$8+6&gt;=$H12),1,""))</f>
        <v/>
      </c>
      <c r="P12" s="18" t="str">
        <f aca="false">IF($H12="","",IF(AND(P$8&lt;=$I12,P$8+6&gt;=$H12),1,""))</f>
        <v/>
      </c>
      <c r="Q12" s="18" t="str">
        <f aca="false">IF($H12="","",IF(AND(Q$8&lt;=$I12,Q$8+6&gt;=$H12),1,""))</f>
        <v/>
      </c>
      <c r="R12" s="18" t="str">
        <f aca="false">IF($H12="","",IF(AND(R$8&lt;=$I12,R$8+6&gt;=$H12),1,""))</f>
        <v/>
      </c>
      <c r="S12" s="18" t="str">
        <f aca="false">IF($H12="","",IF(AND(S$8&lt;=$I12,S$8+6&gt;=$H12),1,""))</f>
        <v/>
      </c>
      <c r="T12" s="18" t="str">
        <f aca="false">IF($H12="","",IF(AND(T$8&lt;=$I12,T$8+6&gt;=$H12),1,""))</f>
        <v/>
      </c>
      <c r="U12" s="18" t="str">
        <f aca="false">IF($H12="","",IF(AND(U$8&lt;=$I12,U$8+6&gt;=$H12),1,""))</f>
        <v/>
      </c>
      <c r="V12" s="18" t="str">
        <f aca="false">IF($H12="","",IF(AND(V$8&lt;=$I12,V$8+6&gt;=$H12),1,""))</f>
        <v/>
      </c>
      <c r="W12" s="18" t="str">
        <f aca="false">IF($H12="","",IF(AND(W$8&lt;=$I12,W$8+6&gt;=$H12),1,""))</f>
        <v/>
      </c>
      <c r="X12" s="18" t="str">
        <f aca="false">IF($H12="","",IF(AND(X$8&lt;=$I12,X$8+6&gt;=$H12),1,""))</f>
        <v/>
      </c>
      <c r="Y12" s="18" t="str">
        <f aca="false">IF($H12="","",IF(AND(Y$8&lt;=$I12,Y$8+6&gt;=$H12),1,""))</f>
        <v/>
      </c>
      <c r="Z12" s="18" t="str">
        <f aca="false">IF($H12="","",IF(AND(Z$8&lt;=$I12,Z$8+6&gt;=$H12),1,""))</f>
        <v/>
      </c>
      <c r="AA12" s="18" t="str">
        <f aca="false">IF($H12="","",IF(AND(AA$8&lt;=$I12,AA$8+6&gt;=$H12),1,""))</f>
        <v/>
      </c>
      <c r="AB12" s="18" t="str">
        <f aca="false">IF($H12="","",IF(AND(AB$8&lt;=$I12,AB$8+6&gt;=$H12),1,""))</f>
        <v/>
      </c>
      <c r="AC12" s="18" t="str">
        <f aca="false">IF($H12="","",IF(AND(AC$8&lt;=$I12,AC$8+6&gt;=$H12),1,""))</f>
        <v/>
      </c>
      <c r="AD12" s="18" t="str">
        <f aca="false">IF($H12="","",IF(AND(AD$8&lt;=$I12,AD$8+6&gt;=$H12),1,""))</f>
        <v/>
      </c>
      <c r="AE12" s="18" t="str">
        <f aca="false">IF($H12="","",IF(AND(AE$8&lt;=$I12,AE$8+6&gt;=$H12),1,""))</f>
        <v/>
      </c>
      <c r="AF12" s="18" t="str">
        <f aca="false">IF($H12="","",IF(AND(AF$8&lt;=$I12,AF$8+6&gt;=$H12),1,""))</f>
        <v/>
      </c>
      <c r="AG12" s="18" t="str">
        <f aca="false">IF($H12="","",IF(AND(AG$8&lt;=$I12,AG$8+6&gt;=$H12),1,""))</f>
        <v/>
      </c>
      <c r="AH12" s="18" t="str">
        <f aca="false">IF($H12="","",IF(AND(AH$8&lt;=$I12,AH$8+6&gt;=$H12),1,""))</f>
        <v/>
      </c>
      <c r="AI12" s="18" t="str">
        <f aca="false">IF($H12="","",IF(AND(AI$8&lt;=$I12,AI$8+6&gt;=$H12),1,""))</f>
        <v/>
      </c>
      <c r="AJ12" s="18" t="str">
        <f aca="false">IF($H12="","",IF(AND(AJ$8&lt;=$I12,AJ$8+6&gt;=$H12),1,""))</f>
        <v/>
      </c>
      <c r="AK12" s="18" t="str">
        <f aca="false">IF($H12="","",IF(AND(AK$8&lt;=$I12,AK$8+6&gt;=$H12),1,""))</f>
        <v/>
      </c>
      <c r="AL12" s="18" t="str">
        <f aca="false">IF($H12="","",IF(AND(AL$8&lt;=$I12,AL$8+6&gt;=$H12),1,""))</f>
        <v/>
      </c>
      <c r="AM12" s="18" t="str">
        <f aca="false">IF($H12="","",IF(AND(AM$8&lt;=$I12,AM$8+6&gt;=$H12),1,""))</f>
        <v/>
      </c>
      <c r="AN12" s="18" t="str">
        <f aca="false">IF($H12="","",IF(AND(AN$8&lt;=$I12,AN$8+6&gt;=$H12),1,""))</f>
        <v/>
      </c>
      <c r="AO12" s="18" t="str">
        <f aca="false">IF($H12="","",IF(AND(AO$8&lt;=$I12,AO$8+6&gt;=$H12),1,""))</f>
        <v/>
      </c>
      <c r="AP12" s="18" t="str">
        <f aca="false">IF($H12="","",IF(AND(AP$8&lt;=$I12,AP$8+6&gt;=$H12),1,""))</f>
        <v/>
      </c>
      <c r="AQ12" s="18" t="str">
        <f aca="false">IF($H12="","",IF(AND(AQ$8&lt;=$I12,AQ$8+6&gt;=$H12),1,""))</f>
        <v/>
      </c>
      <c r="AR12" s="18" t="str">
        <f aca="false">IF($H12="","",IF(AND(AR$8&lt;=$I12,AR$8+6&gt;=$H12),1,""))</f>
        <v/>
      </c>
      <c r="AS12" s="18" t="str">
        <f aca="false">IF($H12="","",IF(AND(AS$8&lt;=$I12,AS$8+6&gt;=$H12),1,""))</f>
        <v/>
      </c>
      <c r="AT12" s="18" t="str">
        <f aca="false">IF($H12="","",IF(AND(AT$8&lt;=$I12,AT$8+6&gt;=$H12),1,""))</f>
        <v/>
      </c>
      <c r="AU12" s="18" t="str">
        <f aca="false">IF($H12="","",IF(AND(AU$8&lt;=$I12,AU$8+6&gt;=$H12),1,""))</f>
        <v/>
      </c>
      <c r="AV12" s="18" t="str">
        <f aca="false">IF($H12="","",IF(AND(AV$8&lt;=$I12,AV$8+6&gt;=$H12),1,""))</f>
        <v/>
      </c>
      <c r="AW12" s="18" t="str">
        <f aca="false">IF($H12="","",IF(AND(AW$8&lt;=$I12,AW$8+6&gt;=$H12),1,""))</f>
        <v/>
      </c>
      <c r="AX12" s="18" t="str">
        <f aca="false">IF($H12="","",IF(AND(AX$8&lt;=$I12,AX$8+6&gt;=$H12),1,""))</f>
        <v/>
      </c>
      <c r="AY12" s="18" t="str">
        <f aca="false">IF($H12="","",IF(AND(AY$8&lt;=$I12,AY$8+6&gt;=$H12),1,""))</f>
        <v/>
      </c>
      <c r="AZ12" s="18" t="str">
        <f aca="false">IF($H12="","",IF(AND(AZ$8&lt;=$I12,AZ$8+6&gt;=$H12),1,""))</f>
        <v/>
      </c>
    </row>
    <row r="13" customFormat="false" ht="15" hidden="false" customHeight="false" outlineLevel="0" collapsed="false">
      <c r="A13" s="13" t="n">
        <v>5</v>
      </c>
      <c r="B13" s="14"/>
      <c r="C13" s="14"/>
      <c r="D13" s="14"/>
      <c r="E13" s="15"/>
      <c r="F13" s="16"/>
      <c r="G13" s="16"/>
      <c r="H13" s="17" t="str">
        <f aca="false">IF(G13="","",IF(E13&lt;&gt;"",E13,IF(F13&lt;&gt;"",WORKDAY(INDEX($I$9:$I$48,MATCH(F13,$A$9:$A$48,0)),1),IF(WEEKDAY($C$6,2)&gt;5,WORKDAY($C$6,1),$C$6))))</f>
        <v/>
      </c>
      <c r="I13" s="17" t="str">
        <f aca="false">IF(H13="","",WORKDAY(H13,G13-1))</f>
        <v/>
      </c>
      <c r="J13" s="16"/>
      <c r="K13" s="14"/>
      <c r="M13" s="18" t="str">
        <f aca="false">IF($H13="","",IF(AND(M$8&lt;=$I13,M$8+6&gt;=$H13),1,""))</f>
        <v/>
      </c>
      <c r="N13" s="18" t="str">
        <f aca="false">IF($H13="","",IF(AND(N$8&lt;=$I13,N$8+6&gt;=$H13),1,""))</f>
        <v/>
      </c>
      <c r="O13" s="18" t="str">
        <f aca="false">IF($H13="","",IF(AND(O$8&lt;=$I13,O$8+6&gt;=$H13),1,""))</f>
        <v/>
      </c>
      <c r="P13" s="18" t="str">
        <f aca="false">IF($H13="","",IF(AND(P$8&lt;=$I13,P$8+6&gt;=$H13),1,""))</f>
        <v/>
      </c>
      <c r="Q13" s="18" t="str">
        <f aca="false">IF($H13="","",IF(AND(Q$8&lt;=$I13,Q$8+6&gt;=$H13),1,""))</f>
        <v/>
      </c>
      <c r="R13" s="18" t="str">
        <f aca="false">IF($H13="","",IF(AND(R$8&lt;=$I13,R$8+6&gt;=$H13),1,""))</f>
        <v/>
      </c>
      <c r="S13" s="18" t="str">
        <f aca="false">IF($H13="","",IF(AND(S$8&lt;=$I13,S$8+6&gt;=$H13),1,""))</f>
        <v/>
      </c>
      <c r="T13" s="18" t="str">
        <f aca="false">IF($H13="","",IF(AND(T$8&lt;=$I13,T$8+6&gt;=$H13),1,""))</f>
        <v/>
      </c>
      <c r="U13" s="18" t="str">
        <f aca="false">IF($H13="","",IF(AND(U$8&lt;=$I13,U$8+6&gt;=$H13),1,""))</f>
        <v/>
      </c>
      <c r="V13" s="18" t="str">
        <f aca="false">IF($H13="","",IF(AND(V$8&lt;=$I13,V$8+6&gt;=$H13),1,""))</f>
        <v/>
      </c>
      <c r="W13" s="18" t="str">
        <f aca="false">IF($H13="","",IF(AND(W$8&lt;=$I13,W$8+6&gt;=$H13),1,""))</f>
        <v/>
      </c>
      <c r="X13" s="18" t="str">
        <f aca="false">IF($H13="","",IF(AND(X$8&lt;=$I13,X$8+6&gt;=$H13),1,""))</f>
        <v/>
      </c>
      <c r="Y13" s="18" t="str">
        <f aca="false">IF($H13="","",IF(AND(Y$8&lt;=$I13,Y$8+6&gt;=$H13),1,""))</f>
        <v/>
      </c>
      <c r="Z13" s="18" t="str">
        <f aca="false">IF($H13="","",IF(AND(Z$8&lt;=$I13,Z$8+6&gt;=$H13),1,""))</f>
        <v/>
      </c>
      <c r="AA13" s="18" t="str">
        <f aca="false">IF($H13="","",IF(AND(AA$8&lt;=$I13,AA$8+6&gt;=$H13),1,""))</f>
        <v/>
      </c>
      <c r="AB13" s="18" t="str">
        <f aca="false">IF($H13="","",IF(AND(AB$8&lt;=$I13,AB$8+6&gt;=$H13),1,""))</f>
        <v/>
      </c>
      <c r="AC13" s="18" t="str">
        <f aca="false">IF($H13="","",IF(AND(AC$8&lt;=$I13,AC$8+6&gt;=$H13),1,""))</f>
        <v/>
      </c>
      <c r="AD13" s="18" t="str">
        <f aca="false">IF($H13="","",IF(AND(AD$8&lt;=$I13,AD$8+6&gt;=$H13),1,""))</f>
        <v/>
      </c>
      <c r="AE13" s="18" t="str">
        <f aca="false">IF($H13="","",IF(AND(AE$8&lt;=$I13,AE$8+6&gt;=$H13),1,""))</f>
        <v/>
      </c>
      <c r="AF13" s="18" t="str">
        <f aca="false">IF($H13="","",IF(AND(AF$8&lt;=$I13,AF$8+6&gt;=$H13),1,""))</f>
        <v/>
      </c>
      <c r="AG13" s="18" t="str">
        <f aca="false">IF($H13="","",IF(AND(AG$8&lt;=$I13,AG$8+6&gt;=$H13),1,""))</f>
        <v/>
      </c>
      <c r="AH13" s="18" t="str">
        <f aca="false">IF($H13="","",IF(AND(AH$8&lt;=$I13,AH$8+6&gt;=$H13),1,""))</f>
        <v/>
      </c>
      <c r="AI13" s="18" t="str">
        <f aca="false">IF($H13="","",IF(AND(AI$8&lt;=$I13,AI$8+6&gt;=$H13),1,""))</f>
        <v/>
      </c>
      <c r="AJ13" s="18" t="str">
        <f aca="false">IF($H13="","",IF(AND(AJ$8&lt;=$I13,AJ$8+6&gt;=$H13),1,""))</f>
        <v/>
      </c>
      <c r="AK13" s="18" t="str">
        <f aca="false">IF($H13="","",IF(AND(AK$8&lt;=$I13,AK$8+6&gt;=$H13),1,""))</f>
        <v/>
      </c>
      <c r="AL13" s="18" t="str">
        <f aca="false">IF($H13="","",IF(AND(AL$8&lt;=$I13,AL$8+6&gt;=$H13),1,""))</f>
        <v/>
      </c>
      <c r="AM13" s="18" t="str">
        <f aca="false">IF($H13="","",IF(AND(AM$8&lt;=$I13,AM$8+6&gt;=$H13),1,""))</f>
        <v/>
      </c>
      <c r="AN13" s="18" t="str">
        <f aca="false">IF($H13="","",IF(AND(AN$8&lt;=$I13,AN$8+6&gt;=$H13),1,""))</f>
        <v/>
      </c>
      <c r="AO13" s="18" t="str">
        <f aca="false">IF($H13="","",IF(AND(AO$8&lt;=$I13,AO$8+6&gt;=$H13),1,""))</f>
        <v/>
      </c>
      <c r="AP13" s="18" t="str">
        <f aca="false">IF($H13="","",IF(AND(AP$8&lt;=$I13,AP$8+6&gt;=$H13),1,""))</f>
        <v/>
      </c>
      <c r="AQ13" s="18" t="str">
        <f aca="false">IF($H13="","",IF(AND(AQ$8&lt;=$I13,AQ$8+6&gt;=$H13),1,""))</f>
        <v/>
      </c>
      <c r="AR13" s="18" t="str">
        <f aca="false">IF($H13="","",IF(AND(AR$8&lt;=$I13,AR$8+6&gt;=$H13),1,""))</f>
        <v/>
      </c>
      <c r="AS13" s="18" t="str">
        <f aca="false">IF($H13="","",IF(AND(AS$8&lt;=$I13,AS$8+6&gt;=$H13),1,""))</f>
        <v/>
      </c>
      <c r="AT13" s="18" t="str">
        <f aca="false">IF($H13="","",IF(AND(AT$8&lt;=$I13,AT$8+6&gt;=$H13),1,""))</f>
        <v/>
      </c>
      <c r="AU13" s="18" t="str">
        <f aca="false">IF($H13="","",IF(AND(AU$8&lt;=$I13,AU$8+6&gt;=$H13),1,""))</f>
        <v/>
      </c>
      <c r="AV13" s="18" t="str">
        <f aca="false">IF($H13="","",IF(AND(AV$8&lt;=$I13,AV$8+6&gt;=$H13),1,""))</f>
        <v/>
      </c>
      <c r="AW13" s="18" t="str">
        <f aca="false">IF($H13="","",IF(AND(AW$8&lt;=$I13,AW$8+6&gt;=$H13),1,""))</f>
        <v/>
      </c>
      <c r="AX13" s="18" t="str">
        <f aca="false">IF($H13="","",IF(AND(AX$8&lt;=$I13,AX$8+6&gt;=$H13),1,""))</f>
        <v/>
      </c>
      <c r="AY13" s="18" t="str">
        <f aca="false">IF($H13="","",IF(AND(AY$8&lt;=$I13,AY$8+6&gt;=$H13),1,""))</f>
        <v/>
      </c>
      <c r="AZ13" s="18" t="str">
        <f aca="false">IF($H13="","",IF(AND(AZ$8&lt;=$I13,AZ$8+6&gt;=$H13),1,""))</f>
        <v/>
      </c>
    </row>
    <row r="14" customFormat="false" ht="15" hidden="false" customHeight="false" outlineLevel="0" collapsed="false">
      <c r="A14" s="13" t="n">
        <v>6</v>
      </c>
      <c r="B14" s="14"/>
      <c r="C14" s="14"/>
      <c r="D14" s="14"/>
      <c r="E14" s="15"/>
      <c r="F14" s="16"/>
      <c r="G14" s="16"/>
      <c r="H14" s="17" t="str">
        <f aca="false">IF(G14="","",IF(E14&lt;&gt;"",E14,IF(F14&lt;&gt;"",WORKDAY(INDEX($I$9:$I$48,MATCH(F14,$A$9:$A$48,0)),1),IF(WEEKDAY($C$6,2)&gt;5,WORKDAY($C$6,1),$C$6))))</f>
        <v/>
      </c>
      <c r="I14" s="17" t="str">
        <f aca="false">IF(H14="","",WORKDAY(H14,G14-1))</f>
        <v/>
      </c>
      <c r="J14" s="16"/>
      <c r="K14" s="14"/>
      <c r="M14" s="18" t="str">
        <f aca="false">IF($H14="","",IF(AND(M$8&lt;=$I14,M$8+6&gt;=$H14),1,""))</f>
        <v/>
      </c>
      <c r="N14" s="18" t="str">
        <f aca="false">IF($H14="","",IF(AND(N$8&lt;=$I14,N$8+6&gt;=$H14),1,""))</f>
        <v/>
      </c>
      <c r="O14" s="18" t="str">
        <f aca="false">IF($H14="","",IF(AND(O$8&lt;=$I14,O$8+6&gt;=$H14),1,""))</f>
        <v/>
      </c>
      <c r="P14" s="18" t="str">
        <f aca="false">IF($H14="","",IF(AND(P$8&lt;=$I14,P$8+6&gt;=$H14),1,""))</f>
        <v/>
      </c>
      <c r="Q14" s="18" t="str">
        <f aca="false">IF($H14="","",IF(AND(Q$8&lt;=$I14,Q$8+6&gt;=$H14),1,""))</f>
        <v/>
      </c>
      <c r="R14" s="18" t="str">
        <f aca="false">IF($H14="","",IF(AND(R$8&lt;=$I14,R$8+6&gt;=$H14),1,""))</f>
        <v/>
      </c>
      <c r="S14" s="18" t="str">
        <f aca="false">IF($H14="","",IF(AND(S$8&lt;=$I14,S$8+6&gt;=$H14),1,""))</f>
        <v/>
      </c>
      <c r="T14" s="18" t="str">
        <f aca="false">IF($H14="","",IF(AND(T$8&lt;=$I14,T$8+6&gt;=$H14),1,""))</f>
        <v/>
      </c>
      <c r="U14" s="18" t="str">
        <f aca="false">IF($H14="","",IF(AND(U$8&lt;=$I14,U$8+6&gt;=$H14),1,""))</f>
        <v/>
      </c>
      <c r="V14" s="18" t="str">
        <f aca="false">IF($H14="","",IF(AND(V$8&lt;=$I14,V$8+6&gt;=$H14),1,""))</f>
        <v/>
      </c>
      <c r="W14" s="18" t="str">
        <f aca="false">IF($H14="","",IF(AND(W$8&lt;=$I14,W$8+6&gt;=$H14),1,""))</f>
        <v/>
      </c>
      <c r="X14" s="18" t="str">
        <f aca="false">IF($H14="","",IF(AND(X$8&lt;=$I14,X$8+6&gt;=$H14),1,""))</f>
        <v/>
      </c>
      <c r="Y14" s="18" t="str">
        <f aca="false">IF($H14="","",IF(AND(Y$8&lt;=$I14,Y$8+6&gt;=$H14),1,""))</f>
        <v/>
      </c>
      <c r="Z14" s="18" t="str">
        <f aca="false">IF($H14="","",IF(AND(Z$8&lt;=$I14,Z$8+6&gt;=$H14),1,""))</f>
        <v/>
      </c>
      <c r="AA14" s="18" t="str">
        <f aca="false">IF($H14="","",IF(AND(AA$8&lt;=$I14,AA$8+6&gt;=$H14),1,""))</f>
        <v/>
      </c>
      <c r="AB14" s="18" t="str">
        <f aca="false">IF($H14="","",IF(AND(AB$8&lt;=$I14,AB$8+6&gt;=$H14),1,""))</f>
        <v/>
      </c>
      <c r="AC14" s="18" t="str">
        <f aca="false">IF($H14="","",IF(AND(AC$8&lt;=$I14,AC$8+6&gt;=$H14),1,""))</f>
        <v/>
      </c>
      <c r="AD14" s="18" t="str">
        <f aca="false">IF($H14="","",IF(AND(AD$8&lt;=$I14,AD$8+6&gt;=$H14),1,""))</f>
        <v/>
      </c>
      <c r="AE14" s="18" t="str">
        <f aca="false">IF($H14="","",IF(AND(AE$8&lt;=$I14,AE$8+6&gt;=$H14),1,""))</f>
        <v/>
      </c>
      <c r="AF14" s="18" t="str">
        <f aca="false">IF($H14="","",IF(AND(AF$8&lt;=$I14,AF$8+6&gt;=$H14),1,""))</f>
        <v/>
      </c>
      <c r="AG14" s="18" t="str">
        <f aca="false">IF($H14="","",IF(AND(AG$8&lt;=$I14,AG$8+6&gt;=$H14),1,""))</f>
        <v/>
      </c>
      <c r="AH14" s="18" t="str">
        <f aca="false">IF($H14="","",IF(AND(AH$8&lt;=$I14,AH$8+6&gt;=$H14),1,""))</f>
        <v/>
      </c>
      <c r="AI14" s="18" t="str">
        <f aca="false">IF($H14="","",IF(AND(AI$8&lt;=$I14,AI$8+6&gt;=$H14),1,""))</f>
        <v/>
      </c>
      <c r="AJ14" s="18" t="str">
        <f aca="false">IF($H14="","",IF(AND(AJ$8&lt;=$I14,AJ$8+6&gt;=$H14),1,""))</f>
        <v/>
      </c>
      <c r="AK14" s="18" t="str">
        <f aca="false">IF($H14="","",IF(AND(AK$8&lt;=$I14,AK$8+6&gt;=$H14),1,""))</f>
        <v/>
      </c>
      <c r="AL14" s="18" t="str">
        <f aca="false">IF($H14="","",IF(AND(AL$8&lt;=$I14,AL$8+6&gt;=$H14),1,""))</f>
        <v/>
      </c>
      <c r="AM14" s="18" t="str">
        <f aca="false">IF($H14="","",IF(AND(AM$8&lt;=$I14,AM$8+6&gt;=$H14),1,""))</f>
        <v/>
      </c>
      <c r="AN14" s="18" t="str">
        <f aca="false">IF($H14="","",IF(AND(AN$8&lt;=$I14,AN$8+6&gt;=$H14),1,""))</f>
        <v/>
      </c>
      <c r="AO14" s="18" t="str">
        <f aca="false">IF($H14="","",IF(AND(AO$8&lt;=$I14,AO$8+6&gt;=$H14),1,""))</f>
        <v/>
      </c>
      <c r="AP14" s="18" t="str">
        <f aca="false">IF($H14="","",IF(AND(AP$8&lt;=$I14,AP$8+6&gt;=$H14),1,""))</f>
        <v/>
      </c>
      <c r="AQ14" s="18" t="str">
        <f aca="false">IF($H14="","",IF(AND(AQ$8&lt;=$I14,AQ$8+6&gt;=$H14),1,""))</f>
        <v/>
      </c>
      <c r="AR14" s="18" t="str">
        <f aca="false">IF($H14="","",IF(AND(AR$8&lt;=$I14,AR$8+6&gt;=$H14),1,""))</f>
        <v/>
      </c>
      <c r="AS14" s="18" t="str">
        <f aca="false">IF($H14="","",IF(AND(AS$8&lt;=$I14,AS$8+6&gt;=$H14),1,""))</f>
        <v/>
      </c>
      <c r="AT14" s="18" t="str">
        <f aca="false">IF($H14="","",IF(AND(AT$8&lt;=$I14,AT$8+6&gt;=$H14),1,""))</f>
        <v/>
      </c>
      <c r="AU14" s="18" t="str">
        <f aca="false">IF($H14="","",IF(AND(AU$8&lt;=$I14,AU$8+6&gt;=$H14),1,""))</f>
        <v/>
      </c>
      <c r="AV14" s="18" t="str">
        <f aca="false">IF($H14="","",IF(AND(AV$8&lt;=$I14,AV$8+6&gt;=$H14),1,""))</f>
        <v/>
      </c>
      <c r="AW14" s="18" t="str">
        <f aca="false">IF($H14="","",IF(AND(AW$8&lt;=$I14,AW$8+6&gt;=$H14),1,""))</f>
        <v/>
      </c>
      <c r="AX14" s="18" t="str">
        <f aca="false">IF($H14="","",IF(AND(AX$8&lt;=$I14,AX$8+6&gt;=$H14),1,""))</f>
        <v/>
      </c>
      <c r="AY14" s="18" t="str">
        <f aca="false">IF($H14="","",IF(AND(AY$8&lt;=$I14,AY$8+6&gt;=$H14),1,""))</f>
        <v/>
      </c>
      <c r="AZ14" s="18" t="str">
        <f aca="false">IF($H14="","",IF(AND(AZ$8&lt;=$I14,AZ$8+6&gt;=$H14),1,""))</f>
        <v/>
      </c>
    </row>
    <row r="15" customFormat="false" ht="15" hidden="false" customHeight="false" outlineLevel="0" collapsed="false">
      <c r="A15" s="13" t="n">
        <v>7</v>
      </c>
      <c r="B15" s="14"/>
      <c r="C15" s="14"/>
      <c r="D15" s="14"/>
      <c r="E15" s="15"/>
      <c r="F15" s="16"/>
      <c r="G15" s="16"/>
      <c r="H15" s="17" t="str">
        <f aca="false">IF(G15="","",IF(E15&lt;&gt;"",E15,IF(F15&lt;&gt;"",WORKDAY(INDEX($I$9:$I$48,MATCH(F15,$A$9:$A$48,0)),1),IF(WEEKDAY($C$6,2)&gt;5,WORKDAY($C$6,1),$C$6))))</f>
        <v/>
      </c>
      <c r="I15" s="17" t="str">
        <f aca="false">IF(H15="","",WORKDAY(H15,G15-1))</f>
        <v/>
      </c>
      <c r="J15" s="16"/>
      <c r="K15" s="14"/>
      <c r="M15" s="18" t="str">
        <f aca="false">IF($H15="","",IF(AND(M$8&lt;=$I15,M$8+6&gt;=$H15),1,""))</f>
        <v/>
      </c>
      <c r="N15" s="18" t="str">
        <f aca="false">IF($H15="","",IF(AND(N$8&lt;=$I15,N$8+6&gt;=$H15),1,""))</f>
        <v/>
      </c>
      <c r="O15" s="18" t="str">
        <f aca="false">IF($H15="","",IF(AND(O$8&lt;=$I15,O$8+6&gt;=$H15),1,""))</f>
        <v/>
      </c>
      <c r="P15" s="18" t="str">
        <f aca="false">IF($H15="","",IF(AND(P$8&lt;=$I15,P$8+6&gt;=$H15),1,""))</f>
        <v/>
      </c>
      <c r="Q15" s="18" t="str">
        <f aca="false">IF($H15="","",IF(AND(Q$8&lt;=$I15,Q$8+6&gt;=$H15),1,""))</f>
        <v/>
      </c>
      <c r="R15" s="18" t="str">
        <f aca="false">IF($H15="","",IF(AND(R$8&lt;=$I15,R$8+6&gt;=$H15),1,""))</f>
        <v/>
      </c>
      <c r="S15" s="18" t="str">
        <f aca="false">IF($H15="","",IF(AND(S$8&lt;=$I15,S$8+6&gt;=$H15),1,""))</f>
        <v/>
      </c>
      <c r="T15" s="18" t="str">
        <f aca="false">IF($H15="","",IF(AND(T$8&lt;=$I15,T$8+6&gt;=$H15),1,""))</f>
        <v/>
      </c>
      <c r="U15" s="18" t="str">
        <f aca="false">IF($H15="","",IF(AND(U$8&lt;=$I15,U$8+6&gt;=$H15),1,""))</f>
        <v/>
      </c>
      <c r="V15" s="18" t="str">
        <f aca="false">IF($H15="","",IF(AND(V$8&lt;=$I15,V$8+6&gt;=$H15),1,""))</f>
        <v/>
      </c>
      <c r="W15" s="18" t="str">
        <f aca="false">IF($H15="","",IF(AND(W$8&lt;=$I15,W$8+6&gt;=$H15),1,""))</f>
        <v/>
      </c>
      <c r="X15" s="18" t="str">
        <f aca="false">IF($H15="","",IF(AND(X$8&lt;=$I15,X$8+6&gt;=$H15),1,""))</f>
        <v/>
      </c>
      <c r="Y15" s="18" t="str">
        <f aca="false">IF($H15="","",IF(AND(Y$8&lt;=$I15,Y$8+6&gt;=$H15),1,""))</f>
        <v/>
      </c>
      <c r="Z15" s="18" t="str">
        <f aca="false">IF($H15="","",IF(AND(Z$8&lt;=$I15,Z$8+6&gt;=$H15),1,""))</f>
        <v/>
      </c>
      <c r="AA15" s="18" t="str">
        <f aca="false">IF($H15="","",IF(AND(AA$8&lt;=$I15,AA$8+6&gt;=$H15),1,""))</f>
        <v/>
      </c>
      <c r="AB15" s="18" t="str">
        <f aca="false">IF($H15="","",IF(AND(AB$8&lt;=$I15,AB$8+6&gt;=$H15),1,""))</f>
        <v/>
      </c>
      <c r="AC15" s="18" t="str">
        <f aca="false">IF($H15="","",IF(AND(AC$8&lt;=$I15,AC$8+6&gt;=$H15),1,""))</f>
        <v/>
      </c>
      <c r="AD15" s="18" t="str">
        <f aca="false">IF($H15="","",IF(AND(AD$8&lt;=$I15,AD$8+6&gt;=$H15),1,""))</f>
        <v/>
      </c>
      <c r="AE15" s="18" t="str">
        <f aca="false">IF($H15="","",IF(AND(AE$8&lt;=$I15,AE$8+6&gt;=$H15),1,""))</f>
        <v/>
      </c>
      <c r="AF15" s="18" t="str">
        <f aca="false">IF($H15="","",IF(AND(AF$8&lt;=$I15,AF$8+6&gt;=$H15),1,""))</f>
        <v/>
      </c>
      <c r="AG15" s="18" t="str">
        <f aca="false">IF($H15="","",IF(AND(AG$8&lt;=$I15,AG$8+6&gt;=$H15),1,""))</f>
        <v/>
      </c>
      <c r="AH15" s="18" t="str">
        <f aca="false">IF($H15="","",IF(AND(AH$8&lt;=$I15,AH$8+6&gt;=$H15),1,""))</f>
        <v/>
      </c>
      <c r="AI15" s="18" t="str">
        <f aca="false">IF($H15="","",IF(AND(AI$8&lt;=$I15,AI$8+6&gt;=$H15),1,""))</f>
        <v/>
      </c>
      <c r="AJ15" s="18" t="str">
        <f aca="false">IF($H15="","",IF(AND(AJ$8&lt;=$I15,AJ$8+6&gt;=$H15),1,""))</f>
        <v/>
      </c>
      <c r="AK15" s="18" t="str">
        <f aca="false">IF($H15="","",IF(AND(AK$8&lt;=$I15,AK$8+6&gt;=$H15),1,""))</f>
        <v/>
      </c>
      <c r="AL15" s="18" t="str">
        <f aca="false">IF($H15="","",IF(AND(AL$8&lt;=$I15,AL$8+6&gt;=$H15),1,""))</f>
        <v/>
      </c>
      <c r="AM15" s="18" t="str">
        <f aca="false">IF($H15="","",IF(AND(AM$8&lt;=$I15,AM$8+6&gt;=$H15),1,""))</f>
        <v/>
      </c>
      <c r="AN15" s="18" t="str">
        <f aca="false">IF($H15="","",IF(AND(AN$8&lt;=$I15,AN$8+6&gt;=$H15),1,""))</f>
        <v/>
      </c>
      <c r="AO15" s="18" t="str">
        <f aca="false">IF($H15="","",IF(AND(AO$8&lt;=$I15,AO$8+6&gt;=$H15),1,""))</f>
        <v/>
      </c>
      <c r="AP15" s="18" t="str">
        <f aca="false">IF($H15="","",IF(AND(AP$8&lt;=$I15,AP$8+6&gt;=$H15),1,""))</f>
        <v/>
      </c>
      <c r="AQ15" s="18" t="str">
        <f aca="false">IF($H15="","",IF(AND(AQ$8&lt;=$I15,AQ$8+6&gt;=$H15),1,""))</f>
        <v/>
      </c>
      <c r="AR15" s="18" t="str">
        <f aca="false">IF($H15="","",IF(AND(AR$8&lt;=$I15,AR$8+6&gt;=$H15),1,""))</f>
        <v/>
      </c>
      <c r="AS15" s="18" t="str">
        <f aca="false">IF($H15="","",IF(AND(AS$8&lt;=$I15,AS$8+6&gt;=$H15),1,""))</f>
        <v/>
      </c>
      <c r="AT15" s="18" t="str">
        <f aca="false">IF($H15="","",IF(AND(AT$8&lt;=$I15,AT$8+6&gt;=$H15),1,""))</f>
        <v/>
      </c>
      <c r="AU15" s="18" t="str">
        <f aca="false">IF($H15="","",IF(AND(AU$8&lt;=$I15,AU$8+6&gt;=$H15),1,""))</f>
        <v/>
      </c>
      <c r="AV15" s="18" t="str">
        <f aca="false">IF($H15="","",IF(AND(AV$8&lt;=$I15,AV$8+6&gt;=$H15),1,""))</f>
        <v/>
      </c>
      <c r="AW15" s="18" t="str">
        <f aca="false">IF($H15="","",IF(AND(AW$8&lt;=$I15,AW$8+6&gt;=$H15),1,""))</f>
        <v/>
      </c>
      <c r="AX15" s="18" t="str">
        <f aca="false">IF($H15="","",IF(AND(AX$8&lt;=$I15,AX$8+6&gt;=$H15),1,""))</f>
        <v/>
      </c>
      <c r="AY15" s="18" t="str">
        <f aca="false">IF($H15="","",IF(AND(AY$8&lt;=$I15,AY$8+6&gt;=$H15),1,""))</f>
        <v/>
      </c>
      <c r="AZ15" s="18" t="str">
        <f aca="false">IF($H15="","",IF(AND(AZ$8&lt;=$I15,AZ$8+6&gt;=$H15),1,""))</f>
        <v/>
      </c>
    </row>
    <row r="16" customFormat="false" ht="15" hidden="false" customHeight="false" outlineLevel="0" collapsed="false">
      <c r="A16" s="13" t="n">
        <v>8</v>
      </c>
      <c r="B16" s="14"/>
      <c r="C16" s="14"/>
      <c r="D16" s="14"/>
      <c r="E16" s="15"/>
      <c r="F16" s="16"/>
      <c r="G16" s="16"/>
      <c r="H16" s="17" t="str">
        <f aca="false">IF(G16="","",IF(E16&lt;&gt;"",E16,IF(F16&lt;&gt;"",WORKDAY(INDEX($I$9:$I$48,MATCH(F16,$A$9:$A$48,0)),1),IF(WEEKDAY($C$6,2)&gt;5,WORKDAY($C$6,1),$C$6))))</f>
        <v/>
      </c>
      <c r="I16" s="17" t="str">
        <f aca="false">IF(H16="","",WORKDAY(H16,G16-1))</f>
        <v/>
      </c>
      <c r="J16" s="16"/>
      <c r="K16" s="14"/>
      <c r="M16" s="18" t="str">
        <f aca="false">IF($H16="","",IF(AND(M$8&lt;=$I16,M$8+6&gt;=$H16),1,""))</f>
        <v/>
      </c>
      <c r="N16" s="18" t="str">
        <f aca="false">IF($H16="","",IF(AND(N$8&lt;=$I16,N$8+6&gt;=$H16),1,""))</f>
        <v/>
      </c>
      <c r="O16" s="18" t="str">
        <f aca="false">IF($H16="","",IF(AND(O$8&lt;=$I16,O$8+6&gt;=$H16),1,""))</f>
        <v/>
      </c>
      <c r="P16" s="18" t="str">
        <f aca="false">IF($H16="","",IF(AND(P$8&lt;=$I16,P$8+6&gt;=$H16),1,""))</f>
        <v/>
      </c>
      <c r="Q16" s="18" t="str">
        <f aca="false">IF($H16="","",IF(AND(Q$8&lt;=$I16,Q$8+6&gt;=$H16),1,""))</f>
        <v/>
      </c>
      <c r="R16" s="18" t="str">
        <f aca="false">IF($H16="","",IF(AND(R$8&lt;=$I16,R$8+6&gt;=$H16),1,""))</f>
        <v/>
      </c>
      <c r="S16" s="18" t="str">
        <f aca="false">IF($H16="","",IF(AND(S$8&lt;=$I16,S$8+6&gt;=$H16),1,""))</f>
        <v/>
      </c>
      <c r="T16" s="18" t="str">
        <f aca="false">IF($H16="","",IF(AND(T$8&lt;=$I16,T$8+6&gt;=$H16),1,""))</f>
        <v/>
      </c>
      <c r="U16" s="18" t="str">
        <f aca="false">IF($H16="","",IF(AND(U$8&lt;=$I16,U$8+6&gt;=$H16),1,""))</f>
        <v/>
      </c>
      <c r="V16" s="18" t="str">
        <f aca="false">IF($H16="","",IF(AND(V$8&lt;=$I16,V$8+6&gt;=$H16),1,""))</f>
        <v/>
      </c>
      <c r="W16" s="18" t="str">
        <f aca="false">IF($H16="","",IF(AND(W$8&lt;=$I16,W$8+6&gt;=$H16),1,""))</f>
        <v/>
      </c>
      <c r="X16" s="18" t="str">
        <f aca="false">IF($H16="","",IF(AND(X$8&lt;=$I16,X$8+6&gt;=$H16),1,""))</f>
        <v/>
      </c>
      <c r="Y16" s="18" t="str">
        <f aca="false">IF($H16="","",IF(AND(Y$8&lt;=$I16,Y$8+6&gt;=$H16),1,""))</f>
        <v/>
      </c>
      <c r="Z16" s="18" t="str">
        <f aca="false">IF($H16="","",IF(AND(Z$8&lt;=$I16,Z$8+6&gt;=$H16),1,""))</f>
        <v/>
      </c>
      <c r="AA16" s="18" t="str">
        <f aca="false">IF($H16="","",IF(AND(AA$8&lt;=$I16,AA$8+6&gt;=$H16),1,""))</f>
        <v/>
      </c>
      <c r="AB16" s="18" t="str">
        <f aca="false">IF($H16="","",IF(AND(AB$8&lt;=$I16,AB$8+6&gt;=$H16),1,""))</f>
        <v/>
      </c>
      <c r="AC16" s="18" t="str">
        <f aca="false">IF($H16="","",IF(AND(AC$8&lt;=$I16,AC$8+6&gt;=$H16),1,""))</f>
        <v/>
      </c>
      <c r="AD16" s="18" t="str">
        <f aca="false">IF($H16="","",IF(AND(AD$8&lt;=$I16,AD$8+6&gt;=$H16),1,""))</f>
        <v/>
      </c>
      <c r="AE16" s="18" t="str">
        <f aca="false">IF($H16="","",IF(AND(AE$8&lt;=$I16,AE$8+6&gt;=$H16),1,""))</f>
        <v/>
      </c>
      <c r="AF16" s="18" t="str">
        <f aca="false">IF($H16="","",IF(AND(AF$8&lt;=$I16,AF$8+6&gt;=$H16),1,""))</f>
        <v/>
      </c>
      <c r="AG16" s="18" t="str">
        <f aca="false">IF($H16="","",IF(AND(AG$8&lt;=$I16,AG$8+6&gt;=$H16),1,""))</f>
        <v/>
      </c>
      <c r="AH16" s="18" t="str">
        <f aca="false">IF($H16="","",IF(AND(AH$8&lt;=$I16,AH$8+6&gt;=$H16),1,""))</f>
        <v/>
      </c>
      <c r="AI16" s="18" t="str">
        <f aca="false">IF($H16="","",IF(AND(AI$8&lt;=$I16,AI$8+6&gt;=$H16),1,""))</f>
        <v/>
      </c>
      <c r="AJ16" s="18" t="str">
        <f aca="false">IF($H16="","",IF(AND(AJ$8&lt;=$I16,AJ$8+6&gt;=$H16),1,""))</f>
        <v/>
      </c>
      <c r="AK16" s="18" t="str">
        <f aca="false">IF($H16="","",IF(AND(AK$8&lt;=$I16,AK$8+6&gt;=$H16),1,""))</f>
        <v/>
      </c>
      <c r="AL16" s="18" t="str">
        <f aca="false">IF($H16="","",IF(AND(AL$8&lt;=$I16,AL$8+6&gt;=$H16),1,""))</f>
        <v/>
      </c>
      <c r="AM16" s="18" t="str">
        <f aca="false">IF($H16="","",IF(AND(AM$8&lt;=$I16,AM$8+6&gt;=$H16),1,""))</f>
        <v/>
      </c>
      <c r="AN16" s="18" t="str">
        <f aca="false">IF($H16="","",IF(AND(AN$8&lt;=$I16,AN$8+6&gt;=$H16),1,""))</f>
        <v/>
      </c>
      <c r="AO16" s="18" t="str">
        <f aca="false">IF($H16="","",IF(AND(AO$8&lt;=$I16,AO$8+6&gt;=$H16),1,""))</f>
        <v/>
      </c>
      <c r="AP16" s="18" t="str">
        <f aca="false">IF($H16="","",IF(AND(AP$8&lt;=$I16,AP$8+6&gt;=$H16),1,""))</f>
        <v/>
      </c>
      <c r="AQ16" s="18" t="str">
        <f aca="false">IF($H16="","",IF(AND(AQ$8&lt;=$I16,AQ$8+6&gt;=$H16),1,""))</f>
        <v/>
      </c>
      <c r="AR16" s="18" t="str">
        <f aca="false">IF($H16="","",IF(AND(AR$8&lt;=$I16,AR$8+6&gt;=$H16),1,""))</f>
        <v/>
      </c>
      <c r="AS16" s="18" t="str">
        <f aca="false">IF($H16="","",IF(AND(AS$8&lt;=$I16,AS$8+6&gt;=$H16),1,""))</f>
        <v/>
      </c>
      <c r="AT16" s="18" t="str">
        <f aca="false">IF($H16="","",IF(AND(AT$8&lt;=$I16,AT$8+6&gt;=$H16),1,""))</f>
        <v/>
      </c>
      <c r="AU16" s="18" t="str">
        <f aca="false">IF($H16="","",IF(AND(AU$8&lt;=$I16,AU$8+6&gt;=$H16),1,""))</f>
        <v/>
      </c>
      <c r="AV16" s="18" t="str">
        <f aca="false">IF($H16="","",IF(AND(AV$8&lt;=$I16,AV$8+6&gt;=$H16),1,""))</f>
        <v/>
      </c>
      <c r="AW16" s="18" t="str">
        <f aca="false">IF($H16="","",IF(AND(AW$8&lt;=$I16,AW$8+6&gt;=$H16),1,""))</f>
        <v/>
      </c>
      <c r="AX16" s="18" t="str">
        <f aca="false">IF($H16="","",IF(AND(AX$8&lt;=$I16,AX$8+6&gt;=$H16),1,""))</f>
        <v/>
      </c>
      <c r="AY16" s="18" t="str">
        <f aca="false">IF($H16="","",IF(AND(AY$8&lt;=$I16,AY$8+6&gt;=$H16),1,""))</f>
        <v/>
      </c>
      <c r="AZ16" s="18" t="str">
        <f aca="false">IF($H16="","",IF(AND(AZ$8&lt;=$I16,AZ$8+6&gt;=$H16),1,""))</f>
        <v/>
      </c>
    </row>
    <row r="17" customFormat="false" ht="15" hidden="false" customHeight="false" outlineLevel="0" collapsed="false">
      <c r="A17" s="13" t="n">
        <v>9</v>
      </c>
      <c r="B17" s="14"/>
      <c r="C17" s="14"/>
      <c r="D17" s="14"/>
      <c r="E17" s="15"/>
      <c r="F17" s="16"/>
      <c r="G17" s="16"/>
      <c r="H17" s="17" t="str">
        <f aca="false">IF(G17="","",IF(E17&lt;&gt;"",E17,IF(F17&lt;&gt;"",WORKDAY(INDEX($I$9:$I$48,MATCH(F17,$A$9:$A$48,0)),1),IF(WEEKDAY($C$6,2)&gt;5,WORKDAY($C$6,1),$C$6))))</f>
        <v/>
      </c>
      <c r="I17" s="17" t="str">
        <f aca="false">IF(H17="","",WORKDAY(H17,G17-1))</f>
        <v/>
      </c>
      <c r="J17" s="16"/>
      <c r="K17" s="14"/>
      <c r="M17" s="18" t="str">
        <f aca="false">IF($H17="","",IF(AND(M$8&lt;=$I17,M$8+6&gt;=$H17),1,""))</f>
        <v/>
      </c>
      <c r="N17" s="18" t="str">
        <f aca="false">IF($H17="","",IF(AND(N$8&lt;=$I17,N$8+6&gt;=$H17),1,""))</f>
        <v/>
      </c>
      <c r="O17" s="18" t="str">
        <f aca="false">IF($H17="","",IF(AND(O$8&lt;=$I17,O$8+6&gt;=$H17),1,""))</f>
        <v/>
      </c>
      <c r="P17" s="18" t="str">
        <f aca="false">IF($H17="","",IF(AND(P$8&lt;=$I17,P$8+6&gt;=$H17),1,""))</f>
        <v/>
      </c>
      <c r="Q17" s="18" t="str">
        <f aca="false">IF($H17="","",IF(AND(Q$8&lt;=$I17,Q$8+6&gt;=$H17),1,""))</f>
        <v/>
      </c>
      <c r="R17" s="18" t="str">
        <f aca="false">IF($H17="","",IF(AND(R$8&lt;=$I17,R$8+6&gt;=$H17),1,""))</f>
        <v/>
      </c>
      <c r="S17" s="18" t="str">
        <f aca="false">IF($H17="","",IF(AND(S$8&lt;=$I17,S$8+6&gt;=$H17),1,""))</f>
        <v/>
      </c>
      <c r="T17" s="18" t="str">
        <f aca="false">IF($H17="","",IF(AND(T$8&lt;=$I17,T$8+6&gt;=$H17),1,""))</f>
        <v/>
      </c>
      <c r="U17" s="18" t="str">
        <f aca="false">IF($H17="","",IF(AND(U$8&lt;=$I17,U$8+6&gt;=$H17),1,""))</f>
        <v/>
      </c>
      <c r="V17" s="18" t="str">
        <f aca="false">IF($H17="","",IF(AND(V$8&lt;=$I17,V$8+6&gt;=$H17),1,""))</f>
        <v/>
      </c>
      <c r="W17" s="18" t="str">
        <f aca="false">IF($H17="","",IF(AND(W$8&lt;=$I17,W$8+6&gt;=$H17),1,""))</f>
        <v/>
      </c>
      <c r="X17" s="18" t="str">
        <f aca="false">IF($H17="","",IF(AND(X$8&lt;=$I17,X$8+6&gt;=$H17),1,""))</f>
        <v/>
      </c>
      <c r="Y17" s="18" t="str">
        <f aca="false">IF($H17="","",IF(AND(Y$8&lt;=$I17,Y$8+6&gt;=$H17),1,""))</f>
        <v/>
      </c>
      <c r="Z17" s="18" t="str">
        <f aca="false">IF($H17="","",IF(AND(Z$8&lt;=$I17,Z$8+6&gt;=$H17),1,""))</f>
        <v/>
      </c>
      <c r="AA17" s="18" t="str">
        <f aca="false">IF($H17="","",IF(AND(AA$8&lt;=$I17,AA$8+6&gt;=$H17),1,""))</f>
        <v/>
      </c>
      <c r="AB17" s="18" t="str">
        <f aca="false">IF($H17="","",IF(AND(AB$8&lt;=$I17,AB$8+6&gt;=$H17),1,""))</f>
        <v/>
      </c>
      <c r="AC17" s="18" t="str">
        <f aca="false">IF($H17="","",IF(AND(AC$8&lt;=$I17,AC$8+6&gt;=$H17),1,""))</f>
        <v/>
      </c>
      <c r="AD17" s="18" t="str">
        <f aca="false">IF($H17="","",IF(AND(AD$8&lt;=$I17,AD$8+6&gt;=$H17),1,""))</f>
        <v/>
      </c>
      <c r="AE17" s="18" t="str">
        <f aca="false">IF($H17="","",IF(AND(AE$8&lt;=$I17,AE$8+6&gt;=$H17),1,""))</f>
        <v/>
      </c>
      <c r="AF17" s="18" t="str">
        <f aca="false">IF($H17="","",IF(AND(AF$8&lt;=$I17,AF$8+6&gt;=$H17),1,""))</f>
        <v/>
      </c>
      <c r="AG17" s="18" t="str">
        <f aca="false">IF($H17="","",IF(AND(AG$8&lt;=$I17,AG$8+6&gt;=$H17),1,""))</f>
        <v/>
      </c>
      <c r="AH17" s="18" t="str">
        <f aca="false">IF($H17="","",IF(AND(AH$8&lt;=$I17,AH$8+6&gt;=$H17),1,""))</f>
        <v/>
      </c>
      <c r="AI17" s="18" t="str">
        <f aca="false">IF($H17="","",IF(AND(AI$8&lt;=$I17,AI$8+6&gt;=$H17),1,""))</f>
        <v/>
      </c>
      <c r="AJ17" s="18" t="str">
        <f aca="false">IF($H17="","",IF(AND(AJ$8&lt;=$I17,AJ$8+6&gt;=$H17),1,""))</f>
        <v/>
      </c>
      <c r="AK17" s="18" t="str">
        <f aca="false">IF($H17="","",IF(AND(AK$8&lt;=$I17,AK$8+6&gt;=$H17),1,""))</f>
        <v/>
      </c>
      <c r="AL17" s="18" t="str">
        <f aca="false">IF($H17="","",IF(AND(AL$8&lt;=$I17,AL$8+6&gt;=$H17),1,""))</f>
        <v/>
      </c>
      <c r="AM17" s="18" t="str">
        <f aca="false">IF($H17="","",IF(AND(AM$8&lt;=$I17,AM$8+6&gt;=$H17),1,""))</f>
        <v/>
      </c>
      <c r="AN17" s="18" t="str">
        <f aca="false">IF($H17="","",IF(AND(AN$8&lt;=$I17,AN$8+6&gt;=$H17),1,""))</f>
        <v/>
      </c>
      <c r="AO17" s="18" t="str">
        <f aca="false">IF($H17="","",IF(AND(AO$8&lt;=$I17,AO$8+6&gt;=$H17),1,""))</f>
        <v/>
      </c>
      <c r="AP17" s="18" t="str">
        <f aca="false">IF($H17="","",IF(AND(AP$8&lt;=$I17,AP$8+6&gt;=$H17),1,""))</f>
        <v/>
      </c>
      <c r="AQ17" s="18" t="str">
        <f aca="false">IF($H17="","",IF(AND(AQ$8&lt;=$I17,AQ$8+6&gt;=$H17),1,""))</f>
        <v/>
      </c>
      <c r="AR17" s="18" t="str">
        <f aca="false">IF($H17="","",IF(AND(AR$8&lt;=$I17,AR$8+6&gt;=$H17),1,""))</f>
        <v/>
      </c>
      <c r="AS17" s="18" t="str">
        <f aca="false">IF($H17="","",IF(AND(AS$8&lt;=$I17,AS$8+6&gt;=$H17),1,""))</f>
        <v/>
      </c>
      <c r="AT17" s="18" t="str">
        <f aca="false">IF($H17="","",IF(AND(AT$8&lt;=$I17,AT$8+6&gt;=$H17),1,""))</f>
        <v/>
      </c>
      <c r="AU17" s="18" t="str">
        <f aca="false">IF($H17="","",IF(AND(AU$8&lt;=$I17,AU$8+6&gt;=$H17),1,""))</f>
        <v/>
      </c>
      <c r="AV17" s="18" t="str">
        <f aca="false">IF($H17="","",IF(AND(AV$8&lt;=$I17,AV$8+6&gt;=$H17),1,""))</f>
        <v/>
      </c>
      <c r="AW17" s="18" t="str">
        <f aca="false">IF($H17="","",IF(AND(AW$8&lt;=$I17,AW$8+6&gt;=$H17),1,""))</f>
        <v/>
      </c>
      <c r="AX17" s="18" t="str">
        <f aca="false">IF($H17="","",IF(AND(AX$8&lt;=$I17,AX$8+6&gt;=$H17),1,""))</f>
        <v/>
      </c>
      <c r="AY17" s="18" t="str">
        <f aca="false">IF($H17="","",IF(AND(AY$8&lt;=$I17,AY$8+6&gt;=$H17),1,""))</f>
        <v/>
      </c>
      <c r="AZ17" s="18" t="str">
        <f aca="false">IF($H17="","",IF(AND(AZ$8&lt;=$I17,AZ$8+6&gt;=$H17),1,""))</f>
        <v/>
      </c>
    </row>
    <row r="18" customFormat="false" ht="15" hidden="false" customHeight="false" outlineLevel="0" collapsed="false">
      <c r="A18" s="13" t="n">
        <v>10</v>
      </c>
      <c r="B18" s="14"/>
      <c r="C18" s="14"/>
      <c r="D18" s="14"/>
      <c r="E18" s="15"/>
      <c r="F18" s="16"/>
      <c r="G18" s="16"/>
      <c r="H18" s="17" t="str">
        <f aca="false">IF(G18="","",IF(E18&lt;&gt;"",E18,IF(F18&lt;&gt;"",WORKDAY(INDEX($I$9:$I$48,MATCH(F18,$A$9:$A$48,0)),1),IF(WEEKDAY($C$6,2)&gt;5,WORKDAY($C$6,1),$C$6))))</f>
        <v/>
      </c>
      <c r="I18" s="17" t="str">
        <f aca="false">IF(H18="","",WORKDAY(H18,G18-1))</f>
        <v/>
      </c>
      <c r="J18" s="16"/>
      <c r="K18" s="14"/>
      <c r="M18" s="18" t="str">
        <f aca="false">IF($H18="","",IF(AND(M$8&lt;=$I18,M$8+6&gt;=$H18),1,""))</f>
        <v/>
      </c>
      <c r="N18" s="18" t="str">
        <f aca="false">IF($H18="","",IF(AND(N$8&lt;=$I18,N$8+6&gt;=$H18),1,""))</f>
        <v/>
      </c>
      <c r="O18" s="18" t="str">
        <f aca="false">IF($H18="","",IF(AND(O$8&lt;=$I18,O$8+6&gt;=$H18),1,""))</f>
        <v/>
      </c>
      <c r="P18" s="18" t="str">
        <f aca="false">IF($H18="","",IF(AND(P$8&lt;=$I18,P$8+6&gt;=$H18),1,""))</f>
        <v/>
      </c>
      <c r="Q18" s="18" t="str">
        <f aca="false">IF($H18="","",IF(AND(Q$8&lt;=$I18,Q$8+6&gt;=$H18),1,""))</f>
        <v/>
      </c>
      <c r="R18" s="18" t="str">
        <f aca="false">IF($H18="","",IF(AND(R$8&lt;=$I18,R$8+6&gt;=$H18),1,""))</f>
        <v/>
      </c>
      <c r="S18" s="18" t="str">
        <f aca="false">IF($H18="","",IF(AND(S$8&lt;=$I18,S$8+6&gt;=$H18),1,""))</f>
        <v/>
      </c>
      <c r="T18" s="18" t="str">
        <f aca="false">IF($H18="","",IF(AND(T$8&lt;=$I18,T$8+6&gt;=$H18),1,""))</f>
        <v/>
      </c>
      <c r="U18" s="18" t="str">
        <f aca="false">IF($H18="","",IF(AND(U$8&lt;=$I18,U$8+6&gt;=$H18),1,""))</f>
        <v/>
      </c>
      <c r="V18" s="18" t="str">
        <f aca="false">IF($H18="","",IF(AND(V$8&lt;=$I18,V$8+6&gt;=$H18),1,""))</f>
        <v/>
      </c>
      <c r="W18" s="18" t="str">
        <f aca="false">IF($H18="","",IF(AND(W$8&lt;=$I18,W$8+6&gt;=$H18),1,""))</f>
        <v/>
      </c>
      <c r="X18" s="18" t="str">
        <f aca="false">IF($H18="","",IF(AND(X$8&lt;=$I18,X$8+6&gt;=$H18),1,""))</f>
        <v/>
      </c>
      <c r="Y18" s="18" t="str">
        <f aca="false">IF($H18="","",IF(AND(Y$8&lt;=$I18,Y$8+6&gt;=$H18),1,""))</f>
        <v/>
      </c>
      <c r="Z18" s="18" t="str">
        <f aca="false">IF($H18="","",IF(AND(Z$8&lt;=$I18,Z$8+6&gt;=$H18),1,""))</f>
        <v/>
      </c>
      <c r="AA18" s="18" t="str">
        <f aca="false">IF($H18="","",IF(AND(AA$8&lt;=$I18,AA$8+6&gt;=$H18),1,""))</f>
        <v/>
      </c>
      <c r="AB18" s="18" t="str">
        <f aca="false">IF($H18="","",IF(AND(AB$8&lt;=$I18,AB$8+6&gt;=$H18),1,""))</f>
        <v/>
      </c>
      <c r="AC18" s="18" t="str">
        <f aca="false">IF($H18="","",IF(AND(AC$8&lt;=$I18,AC$8+6&gt;=$H18),1,""))</f>
        <v/>
      </c>
      <c r="AD18" s="18" t="str">
        <f aca="false">IF($H18="","",IF(AND(AD$8&lt;=$I18,AD$8+6&gt;=$H18),1,""))</f>
        <v/>
      </c>
      <c r="AE18" s="18" t="str">
        <f aca="false">IF($H18="","",IF(AND(AE$8&lt;=$I18,AE$8+6&gt;=$H18),1,""))</f>
        <v/>
      </c>
      <c r="AF18" s="18" t="str">
        <f aca="false">IF($H18="","",IF(AND(AF$8&lt;=$I18,AF$8+6&gt;=$H18),1,""))</f>
        <v/>
      </c>
      <c r="AG18" s="18" t="str">
        <f aca="false">IF($H18="","",IF(AND(AG$8&lt;=$I18,AG$8+6&gt;=$H18),1,""))</f>
        <v/>
      </c>
      <c r="AH18" s="18" t="str">
        <f aca="false">IF($H18="","",IF(AND(AH$8&lt;=$I18,AH$8+6&gt;=$H18),1,""))</f>
        <v/>
      </c>
      <c r="AI18" s="18" t="str">
        <f aca="false">IF($H18="","",IF(AND(AI$8&lt;=$I18,AI$8+6&gt;=$H18),1,""))</f>
        <v/>
      </c>
      <c r="AJ18" s="18" t="str">
        <f aca="false">IF($H18="","",IF(AND(AJ$8&lt;=$I18,AJ$8+6&gt;=$H18),1,""))</f>
        <v/>
      </c>
      <c r="AK18" s="18" t="str">
        <f aca="false">IF($H18="","",IF(AND(AK$8&lt;=$I18,AK$8+6&gt;=$H18),1,""))</f>
        <v/>
      </c>
      <c r="AL18" s="18" t="str">
        <f aca="false">IF($H18="","",IF(AND(AL$8&lt;=$I18,AL$8+6&gt;=$H18),1,""))</f>
        <v/>
      </c>
      <c r="AM18" s="18" t="str">
        <f aca="false">IF($H18="","",IF(AND(AM$8&lt;=$I18,AM$8+6&gt;=$H18),1,""))</f>
        <v/>
      </c>
      <c r="AN18" s="18" t="str">
        <f aca="false">IF($H18="","",IF(AND(AN$8&lt;=$I18,AN$8+6&gt;=$H18),1,""))</f>
        <v/>
      </c>
      <c r="AO18" s="18" t="str">
        <f aca="false">IF($H18="","",IF(AND(AO$8&lt;=$I18,AO$8+6&gt;=$H18),1,""))</f>
        <v/>
      </c>
      <c r="AP18" s="18" t="str">
        <f aca="false">IF($H18="","",IF(AND(AP$8&lt;=$I18,AP$8+6&gt;=$H18),1,""))</f>
        <v/>
      </c>
      <c r="AQ18" s="18" t="str">
        <f aca="false">IF($H18="","",IF(AND(AQ$8&lt;=$I18,AQ$8+6&gt;=$H18),1,""))</f>
        <v/>
      </c>
      <c r="AR18" s="18" t="str">
        <f aca="false">IF($H18="","",IF(AND(AR$8&lt;=$I18,AR$8+6&gt;=$H18),1,""))</f>
        <v/>
      </c>
      <c r="AS18" s="18" t="str">
        <f aca="false">IF($H18="","",IF(AND(AS$8&lt;=$I18,AS$8+6&gt;=$H18),1,""))</f>
        <v/>
      </c>
      <c r="AT18" s="18" t="str">
        <f aca="false">IF($H18="","",IF(AND(AT$8&lt;=$I18,AT$8+6&gt;=$H18),1,""))</f>
        <v/>
      </c>
      <c r="AU18" s="18" t="str">
        <f aca="false">IF($H18="","",IF(AND(AU$8&lt;=$I18,AU$8+6&gt;=$H18),1,""))</f>
        <v/>
      </c>
      <c r="AV18" s="18" t="str">
        <f aca="false">IF($H18="","",IF(AND(AV$8&lt;=$I18,AV$8+6&gt;=$H18),1,""))</f>
        <v/>
      </c>
      <c r="AW18" s="18" t="str">
        <f aca="false">IF($H18="","",IF(AND(AW$8&lt;=$I18,AW$8+6&gt;=$H18),1,""))</f>
        <v/>
      </c>
      <c r="AX18" s="18" t="str">
        <f aca="false">IF($H18="","",IF(AND(AX$8&lt;=$I18,AX$8+6&gt;=$H18),1,""))</f>
        <v/>
      </c>
      <c r="AY18" s="18" t="str">
        <f aca="false">IF($H18="","",IF(AND(AY$8&lt;=$I18,AY$8+6&gt;=$H18),1,""))</f>
        <v/>
      </c>
      <c r="AZ18" s="18" t="str">
        <f aca="false">IF($H18="","",IF(AND(AZ$8&lt;=$I18,AZ$8+6&gt;=$H18),1,""))</f>
        <v/>
      </c>
    </row>
    <row r="19" customFormat="false" ht="15" hidden="false" customHeight="false" outlineLevel="0" collapsed="false">
      <c r="A19" s="13" t="n">
        <v>11</v>
      </c>
      <c r="B19" s="14"/>
      <c r="C19" s="14"/>
      <c r="D19" s="14"/>
      <c r="E19" s="15"/>
      <c r="F19" s="16"/>
      <c r="G19" s="16"/>
      <c r="H19" s="17" t="str">
        <f aca="false">IF(G19="","",IF(E19&lt;&gt;"",E19,IF(F19&lt;&gt;"",WORKDAY(INDEX($I$9:$I$48,MATCH(F19,$A$9:$A$48,0)),1),IF(WEEKDAY($C$6,2)&gt;5,WORKDAY($C$6,1),$C$6))))</f>
        <v/>
      </c>
      <c r="I19" s="17" t="str">
        <f aca="false">IF(H19="","",WORKDAY(H19,G19-1))</f>
        <v/>
      </c>
      <c r="J19" s="16"/>
      <c r="K19" s="14"/>
      <c r="M19" s="18" t="str">
        <f aca="false">IF($H19="","",IF(AND(M$8&lt;=$I19,M$8+6&gt;=$H19),1,""))</f>
        <v/>
      </c>
      <c r="N19" s="18" t="str">
        <f aca="false">IF($H19="","",IF(AND(N$8&lt;=$I19,N$8+6&gt;=$H19),1,""))</f>
        <v/>
      </c>
      <c r="O19" s="18" t="str">
        <f aca="false">IF($H19="","",IF(AND(O$8&lt;=$I19,O$8+6&gt;=$H19),1,""))</f>
        <v/>
      </c>
      <c r="P19" s="18" t="str">
        <f aca="false">IF($H19="","",IF(AND(P$8&lt;=$I19,P$8+6&gt;=$H19),1,""))</f>
        <v/>
      </c>
      <c r="Q19" s="18" t="str">
        <f aca="false">IF($H19="","",IF(AND(Q$8&lt;=$I19,Q$8+6&gt;=$H19),1,""))</f>
        <v/>
      </c>
      <c r="R19" s="18" t="str">
        <f aca="false">IF($H19="","",IF(AND(R$8&lt;=$I19,R$8+6&gt;=$H19),1,""))</f>
        <v/>
      </c>
      <c r="S19" s="18" t="str">
        <f aca="false">IF($H19="","",IF(AND(S$8&lt;=$I19,S$8+6&gt;=$H19),1,""))</f>
        <v/>
      </c>
      <c r="T19" s="18" t="str">
        <f aca="false">IF($H19="","",IF(AND(T$8&lt;=$I19,T$8+6&gt;=$H19),1,""))</f>
        <v/>
      </c>
      <c r="U19" s="18" t="str">
        <f aca="false">IF($H19="","",IF(AND(U$8&lt;=$I19,U$8+6&gt;=$H19),1,""))</f>
        <v/>
      </c>
      <c r="V19" s="18" t="str">
        <f aca="false">IF($H19="","",IF(AND(V$8&lt;=$I19,V$8+6&gt;=$H19),1,""))</f>
        <v/>
      </c>
      <c r="W19" s="18" t="str">
        <f aca="false">IF($H19="","",IF(AND(W$8&lt;=$I19,W$8+6&gt;=$H19),1,""))</f>
        <v/>
      </c>
      <c r="X19" s="18" t="str">
        <f aca="false">IF($H19="","",IF(AND(X$8&lt;=$I19,X$8+6&gt;=$H19),1,""))</f>
        <v/>
      </c>
      <c r="Y19" s="18" t="str">
        <f aca="false">IF($H19="","",IF(AND(Y$8&lt;=$I19,Y$8+6&gt;=$H19),1,""))</f>
        <v/>
      </c>
      <c r="Z19" s="18" t="str">
        <f aca="false">IF($H19="","",IF(AND(Z$8&lt;=$I19,Z$8+6&gt;=$H19),1,""))</f>
        <v/>
      </c>
      <c r="AA19" s="18" t="str">
        <f aca="false">IF($H19="","",IF(AND(AA$8&lt;=$I19,AA$8+6&gt;=$H19),1,""))</f>
        <v/>
      </c>
      <c r="AB19" s="18" t="str">
        <f aca="false">IF($H19="","",IF(AND(AB$8&lt;=$I19,AB$8+6&gt;=$H19),1,""))</f>
        <v/>
      </c>
      <c r="AC19" s="18" t="str">
        <f aca="false">IF($H19="","",IF(AND(AC$8&lt;=$I19,AC$8+6&gt;=$H19),1,""))</f>
        <v/>
      </c>
      <c r="AD19" s="18" t="str">
        <f aca="false">IF($H19="","",IF(AND(AD$8&lt;=$I19,AD$8+6&gt;=$H19),1,""))</f>
        <v/>
      </c>
      <c r="AE19" s="18" t="str">
        <f aca="false">IF($H19="","",IF(AND(AE$8&lt;=$I19,AE$8+6&gt;=$H19),1,""))</f>
        <v/>
      </c>
      <c r="AF19" s="18" t="str">
        <f aca="false">IF($H19="","",IF(AND(AF$8&lt;=$I19,AF$8+6&gt;=$H19),1,""))</f>
        <v/>
      </c>
      <c r="AG19" s="18" t="str">
        <f aca="false">IF($H19="","",IF(AND(AG$8&lt;=$I19,AG$8+6&gt;=$H19),1,""))</f>
        <v/>
      </c>
      <c r="AH19" s="18" t="str">
        <f aca="false">IF($H19="","",IF(AND(AH$8&lt;=$I19,AH$8+6&gt;=$H19),1,""))</f>
        <v/>
      </c>
      <c r="AI19" s="18" t="str">
        <f aca="false">IF($H19="","",IF(AND(AI$8&lt;=$I19,AI$8+6&gt;=$H19),1,""))</f>
        <v/>
      </c>
      <c r="AJ19" s="18" t="str">
        <f aca="false">IF($H19="","",IF(AND(AJ$8&lt;=$I19,AJ$8+6&gt;=$H19),1,""))</f>
        <v/>
      </c>
      <c r="AK19" s="18" t="str">
        <f aca="false">IF($H19="","",IF(AND(AK$8&lt;=$I19,AK$8+6&gt;=$H19),1,""))</f>
        <v/>
      </c>
      <c r="AL19" s="18" t="str">
        <f aca="false">IF($H19="","",IF(AND(AL$8&lt;=$I19,AL$8+6&gt;=$H19),1,""))</f>
        <v/>
      </c>
      <c r="AM19" s="18" t="str">
        <f aca="false">IF($H19="","",IF(AND(AM$8&lt;=$I19,AM$8+6&gt;=$H19),1,""))</f>
        <v/>
      </c>
      <c r="AN19" s="18" t="str">
        <f aca="false">IF($H19="","",IF(AND(AN$8&lt;=$I19,AN$8+6&gt;=$H19),1,""))</f>
        <v/>
      </c>
      <c r="AO19" s="18" t="str">
        <f aca="false">IF($H19="","",IF(AND(AO$8&lt;=$I19,AO$8+6&gt;=$H19),1,""))</f>
        <v/>
      </c>
      <c r="AP19" s="18" t="str">
        <f aca="false">IF($H19="","",IF(AND(AP$8&lt;=$I19,AP$8+6&gt;=$H19),1,""))</f>
        <v/>
      </c>
      <c r="AQ19" s="18" t="str">
        <f aca="false">IF($H19="","",IF(AND(AQ$8&lt;=$I19,AQ$8+6&gt;=$H19),1,""))</f>
        <v/>
      </c>
      <c r="AR19" s="18" t="str">
        <f aca="false">IF($H19="","",IF(AND(AR$8&lt;=$I19,AR$8+6&gt;=$H19),1,""))</f>
        <v/>
      </c>
      <c r="AS19" s="18" t="str">
        <f aca="false">IF($H19="","",IF(AND(AS$8&lt;=$I19,AS$8+6&gt;=$H19),1,""))</f>
        <v/>
      </c>
      <c r="AT19" s="18" t="str">
        <f aca="false">IF($H19="","",IF(AND(AT$8&lt;=$I19,AT$8+6&gt;=$H19),1,""))</f>
        <v/>
      </c>
      <c r="AU19" s="18" t="str">
        <f aca="false">IF($H19="","",IF(AND(AU$8&lt;=$I19,AU$8+6&gt;=$H19),1,""))</f>
        <v/>
      </c>
      <c r="AV19" s="18" t="str">
        <f aca="false">IF($H19="","",IF(AND(AV$8&lt;=$I19,AV$8+6&gt;=$H19),1,""))</f>
        <v/>
      </c>
      <c r="AW19" s="18" t="str">
        <f aca="false">IF($H19="","",IF(AND(AW$8&lt;=$I19,AW$8+6&gt;=$H19),1,""))</f>
        <v/>
      </c>
      <c r="AX19" s="18" t="str">
        <f aca="false">IF($H19="","",IF(AND(AX$8&lt;=$I19,AX$8+6&gt;=$H19),1,""))</f>
        <v/>
      </c>
      <c r="AY19" s="18" t="str">
        <f aca="false">IF($H19="","",IF(AND(AY$8&lt;=$I19,AY$8+6&gt;=$H19),1,""))</f>
        <v/>
      </c>
      <c r="AZ19" s="18" t="str">
        <f aca="false">IF($H19="","",IF(AND(AZ$8&lt;=$I19,AZ$8+6&gt;=$H19),1,""))</f>
        <v/>
      </c>
    </row>
    <row r="20" customFormat="false" ht="15" hidden="false" customHeight="false" outlineLevel="0" collapsed="false">
      <c r="A20" s="13" t="n">
        <v>12</v>
      </c>
      <c r="B20" s="14"/>
      <c r="C20" s="14"/>
      <c r="D20" s="14"/>
      <c r="E20" s="15"/>
      <c r="F20" s="16"/>
      <c r="G20" s="16"/>
      <c r="H20" s="17" t="str">
        <f aca="false">IF(G20="","",IF(E20&lt;&gt;"",E20,IF(F20&lt;&gt;"",WORKDAY(INDEX($I$9:$I$48,MATCH(F20,$A$9:$A$48,0)),1),IF(WEEKDAY($C$6,2)&gt;5,WORKDAY($C$6,1),$C$6))))</f>
        <v/>
      </c>
      <c r="I20" s="17" t="str">
        <f aca="false">IF(H20="","",WORKDAY(H20,G20-1))</f>
        <v/>
      </c>
      <c r="J20" s="16"/>
      <c r="K20" s="14"/>
      <c r="M20" s="18" t="str">
        <f aca="false">IF($H20="","",IF(AND(M$8&lt;=$I20,M$8+6&gt;=$H20),1,""))</f>
        <v/>
      </c>
      <c r="N20" s="18" t="str">
        <f aca="false">IF($H20="","",IF(AND(N$8&lt;=$I20,N$8+6&gt;=$H20),1,""))</f>
        <v/>
      </c>
      <c r="O20" s="18" t="str">
        <f aca="false">IF($H20="","",IF(AND(O$8&lt;=$I20,O$8+6&gt;=$H20),1,""))</f>
        <v/>
      </c>
      <c r="P20" s="18" t="str">
        <f aca="false">IF($H20="","",IF(AND(P$8&lt;=$I20,P$8+6&gt;=$H20),1,""))</f>
        <v/>
      </c>
      <c r="Q20" s="18" t="str">
        <f aca="false">IF($H20="","",IF(AND(Q$8&lt;=$I20,Q$8+6&gt;=$H20),1,""))</f>
        <v/>
      </c>
      <c r="R20" s="18" t="str">
        <f aca="false">IF($H20="","",IF(AND(R$8&lt;=$I20,R$8+6&gt;=$H20),1,""))</f>
        <v/>
      </c>
      <c r="S20" s="18" t="str">
        <f aca="false">IF($H20="","",IF(AND(S$8&lt;=$I20,S$8+6&gt;=$H20),1,""))</f>
        <v/>
      </c>
      <c r="T20" s="18" t="str">
        <f aca="false">IF($H20="","",IF(AND(T$8&lt;=$I20,T$8+6&gt;=$H20),1,""))</f>
        <v/>
      </c>
      <c r="U20" s="18" t="str">
        <f aca="false">IF($H20="","",IF(AND(U$8&lt;=$I20,U$8+6&gt;=$H20),1,""))</f>
        <v/>
      </c>
      <c r="V20" s="18" t="str">
        <f aca="false">IF($H20="","",IF(AND(V$8&lt;=$I20,V$8+6&gt;=$H20),1,""))</f>
        <v/>
      </c>
      <c r="W20" s="18" t="str">
        <f aca="false">IF($H20="","",IF(AND(W$8&lt;=$I20,W$8+6&gt;=$H20),1,""))</f>
        <v/>
      </c>
      <c r="X20" s="18" t="str">
        <f aca="false">IF($H20="","",IF(AND(X$8&lt;=$I20,X$8+6&gt;=$H20),1,""))</f>
        <v/>
      </c>
      <c r="Y20" s="18" t="str">
        <f aca="false">IF($H20="","",IF(AND(Y$8&lt;=$I20,Y$8+6&gt;=$H20),1,""))</f>
        <v/>
      </c>
      <c r="Z20" s="18" t="str">
        <f aca="false">IF($H20="","",IF(AND(Z$8&lt;=$I20,Z$8+6&gt;=$H20),1,""))</f>
        <v/>
      </c>
      <c r="AA20" s="18" t="str">
        <f aca="false">IF($H20="","",IF(AND(AA$8&lt;=$I20,AA$8+6&gt;=$H20),1,""))</f>
        <v/>
      </c>
      <c r="AB20" s="18" t="str">
        <f aca="false">IF($H20="","",IF(AND(AB$8&lt;=$I20,AB$8+6&gt;=$H20),1,""))</f>
        <v/>
      </c>
      <c r="AC20" s="18" t="str">
        <f aca="false">IF($H20="","",IF(AND(AC$8&lt;=$I20,AC$8+6&gt;=$H20),1,""))</f>
        <v/>
      </c>
      <c r="AD20" s="18" t="str">
        <f aca="false">IF($H20="","",IF(AND(AD$8&lt;=$I20,AD$8+6&gt;=$H20),1,""))</f>
        <v/>
      </c>
      <c r="AE20" s="18" t="str">
        <f aca="false">IF($H20="","",IF(AND(AE$8&lt;=$I20,AE$8+6&gt;=$H20),1,""))</f>
        <v/>
      </c>
      <c r="AF20" s="18" t="str">
        <f aca="false">IF($H20="","",IF(AND(AF$8&lt;=$I20,AF$8+6&gt;=$H20),1,""))</f>
        <v/>
      </c>
      <c r="AG20" s="18" t="str">
        <f aca="false">IF($H20="","",IF(AND(AG$8&lt;=$I20,AG$8+6&gt;=$H20),1,""))</f>
        <v/>
      </c>
      <c r="AH20" s="18" t="str">
        <f aca="false">IF($H20="","",IF(AND(AH$8&lt;=$I20,AH$8+6&gt;=$H20),1,""))</f>
        <v/>
      </c>
      <c r="AI20" s="18" t="str">
        <f aca="false">IF($H20="","",IF(AND(AI$8&lt;=$I20,AI$8+6&gt;=$H20),1,""))</f>
        <v/>
      </c>
      <c r="AJ20" s="18" t="str">
        <f aca="false">IF($H20="","",IF(AND(AJ$8&lt;=$I20,AJ$8+6&gt;=$H20),1,""))</f>
        <v/>
      </c>
      <c r="AK20" s="18" t="str">
        <f aca="false">IF($H20="","",IF(AND(AK$8&lt;=$I20,AK$8+6&gt;=$H20),1,""))</f>
        <v/>
      </c>
      <c r="AL20" s="18" t="str">
        <f aca="false">IF($H20="","",IF(AND(AL$8&lt;=$I20,AL$8+6&gt;=$H20),1,""))</f>
        <v/>
      </c>
      <c r="AM20" s="18" t="str">
        <f aca="false">IF($H20="","",IF(AND(AM$8&lt;=$I20,AM$8+6&gt;=$H20),1,""))</f>
        <v/>
      </c>
      <c r="AN20" s="18" t="str">
        <f aca="false">IF($H20="","",IF(AND(AN$8&lt;=$I20,AN$8+6&gt;=$H20),1,""))</f>
        <v/>
      </c>
      <c r="AO20" s="18" t="str">
        <f aca="false">IF($H20="","",IF(AND(AO$8&lt;=$I20,AO$8+6&gt;=$H20),1,""))</f>
        <v/>
      </c>
      <c r="AP20" s="18" t="str">
        <f aca="false">IF($H20="","",IF(AND(AP$8&lt;=$I20,AP$8+6&gt;=$H20),1,""))</f>
        <v/>
      </c>
      <c r="AQ20" s="18" t="str">
        <f aca="false">IF($H20="","",IF(AND(AQ$8&lt;=$I20,AQ$8+6&gt;=$H20),1,""))</f>
        <v/>
      </c>
      <c r="AR20" s="18" t="str">
        <f aca="false">IF($H20="","",IF(AND(AR$8&lt;=$I20,AR$8+6&gt;=$H20),1,""))</f>
        <v/>
      </c>
      <c r="AS20" s="18" t="str">
        <f aca="false">IF($H20="","",IF(AND(AS$8&lt;=$I20,AS$8+6&gt;=$H20),1,""))</f>
        <v/>
      </c>
      <c r="AT20" s="18" t="str">
        <f aca="false">IF($H20="","",IF(AND(AT$8&lt;=$I20,AT$8+6&gt;=$H20),1,""))</f>
        <v/>
      </c>
      <c r="AU20" s="18" t="str">
        <f aca="false">IF($H20="","",IF(AND(AU$8&lt;=$I20,AU$8+6&gt;=$H20),1,""))</f>
        <v/>
      </c>
      <c r="AV20" s="18" t="str">
        <f aca="false">IF($H20="","",IF(AND(AV$8&lt;=$I20,AV$8+6&gt;=$H20),1,""))</f>
        <v/>
      </c>
      <c r="AW20" s="18" t="str">
        <f aca="false">IF($H20="","",IF(AND(AW$8&lt;=$I20,AW$8+6&gt;=$H20),1,""))</f>
        <v/>
      </c>
      <c r="AX20" s="18" t="str">
        <f aca="false">IF($H20="","",IF(AND(AX$8&lt;=$I20,AX$8+6&gt;=$H20),1,""))</f>
        <v/>
      </c>
      <c r="AY20" s="18" t="str">
        <f aca="false">IF($H20="","",IF(AND(AY$8&lt;=$I20,AY$8+6&gt;=$H20),1,""))</f>
        <v/>
      </c>
      <c r="AZ20" s="18" t="str">
        <f aca="false">IF($H20="","",IF(AND(AZ$8&lt;=$I20,AZ$8+6&gt;=$H20),1,""))</f>
        <v/>
      </c>
    </row>
    <row r="21" customFormat="false" ht="15" hidden="false" customHeight="false" outlineLevel="0" collapsed="false">
      <c r="A21" s="13" t="n">
        <v>13</v>
      </c>
      <c r="B21" s="14"/>
      <c r="C21" s="14"/>
      <c r="D21" s="14"/>
      <c r="E21" s="15"/>
      <c r="F21" s="16"/>
      <c r="G21" s="16"/>
      <c r="H21" s="17" t="str">
        <f aca="false">IF(G21="","",IF(E21&lt;&gt;"",E21,IF(F21&lt;&gt;"",WORKDAY(INDEX($I$9:$I$48,MATCH(F21,$A$9:$A$48,0)),1),IF(WEEKDAY($C$6,2)&gt;5,WORKDAY($C$6,1),$C$6))))</f>
        <v/>
      </c>
      <c r="I21" s="17" t="str">
        <f aca="false">IF(H21="","",WORKDAY(H21,G21-1))</f>
        <v/>
      </c>
      <c r="J21" s="16"/>
      <c r="K21" s="14"/>
      <c r="M21" s="18" t="str">
        <f aca="false">IF($H21="","",IF(AND(M$8&lt;=$I21,M$8+6&gt;=$H21),1,""))</f>
        <v/>
      </c>
      <c r="N21" s="18" t="str">
        <f aca="false">IF($H21="","",IF(AND(N$8&lt;=$I21,N$8+6&gt;=$H21),1,""))</f>
        <v/>
      </c>
      <c r="O21" s="18" t="str">
        <f aca="false">IF($H21="","",IF(AND(O$8&lt;=$I21,O$8+6&gt;=$H21),1,""))</f>
        <v/>
      </c>
      <c r="P21" s="18" t="str">
        <f aca="false">IF($H21="","",IF(AND(P$8&lt;=$I21,P$8+6&gt;=$H21),1,""))</f>
        <v/>
      </c>
      <c r="Q21" s="18" t="str">
        <f aca="false">IF($H21="","",IF(AND(Q$8&lt;=$I21,Q$8+6&gt;=$H21),1,""))</f>
        <v/>
      </c>
      <c r="R21" s="18" t="str">
        <f aca="false">IF($H21="","",IF(AND(R$8&lt;=$I21,R$8+6&gt;=$H21),1,""))</f>
        <v/>
      </c>
      <c r="S21" s="18" t="str">
        <f aca="false">IF($H21="","",IF(AND(S$8&lt;=$I21,S$8+6&gt;=$H21),1,""))</f>
        <v/>
      </c>
      <c r="T21" s="18" t="str">
        <f aca="false">IF($H21="","",IF(AND(T$8&lt;=$I21,T$8+6&gt;=$H21),1,""))</f>
        <v/>
      </c>
      <c r="U21" s="18" t="str">
        <f aca="false">IF($H21="","",IF(AND(U$8&lt;=$I21,U$8+6&gt;=$H21),1,""))</f>
        <v/>
      </c>
      <c r="V21" s="18" t="str">
        <f aca="false">IF($H21="","",IF(AND(V$8&lt;=$I21,V$8+6&gt;=$H21),1,""))</f>
        <v/>
      </c>
      <c r="W21" s="18" t="str">
        <f aca="false">IF($H21="","",IF(AND(W$8&lt;=$I21,W$8+6&gt;=$H21),1,""))</f>
        <v/>
      </c>
      <c r="X21" s="18" t="str">
        <f aca="false">IF($H21="","",IF(AND(X$8&lt;=$I21,X$8+6&gt;=$H21),1,""))</f>
        <v/>
      </c>
      <c r="Y21" s="18" t="str">
        <f aca="false">IF($H21="","",IF(AND(Y$8&lt;=$I21,Y$8+6&gt;=$H21),1,""))</f>
        <v/>
      </c>
      <c r="Z21" s="18" t="str">
        <f aca="false">IF($H21="","",IF(AND(Z$8&lt;=$I21,Z$8+6&gt;=$H21),1,""))</f>
        <v/>
      </c>
      <c r="AA21" s="18" t="str">
        <f aca="false">IF($H21="","",IF(AND(AA$8&lt;=$I21,AA$8+6&gt;=$H21),1,""))</f>
        <v/>
      </c>
      <c r="AB21" s="18" t="str">
        <f aca="false">IF($H21="","",IF(AND(AB$8&lt;=$I21,AB$8+6&gt;=$H21),1,""))</f>
        <v/>
      </c>
      <c r="AC21" s="18" t="str">
        <f aca="false">IF($H21="","",IF(AND(AC$8&lt;=$I21,AC$8+6&gt;=$H21),1,""))</f>
        <v/>
      </c>
      <c r="AD21" s="18" t="str">
        <f aca="false">IF($H21="","",IF(AND(AD$8&lt;=$I21,AD$8+6&gt;=$H21),1,""))</f>
        <v/>
      </c>
      <c r="AE21" s="18" t="str">
        <f aca="false">IF($H21="","",IF(AND(AE$8&lt;=$I21,AE$8+6&gt;=$H21),1,""))</f>
        <v/>
      </c>
      <c r="AF21" s="18" t="str">
        <f aca="false">IF($H21="","",IF(AND(AF$8&lt;=$I21,AF$8+6&gt;=$H21),1,""))</f>
        <v/>
      </c>
      <c r="AG21" s="18" t="str">
        <f aca="false">IF($H21="","",IF(AND(AG$8&lt;=$I21,AG$8+6&gt;=$H21),1,""))</f>
        <v/>
      </c>
      <c r="AH21" s="18" t="str">
        <f aca="false">IF($H21="","",IF(AND(AH$8&lt;=$I21,AH$8+6&gt;=$H21),1,""))</f>
        <v/>
      </c>
      <c r="AI21" s="18" t="str">
        <f aca="false">IF($H21="","",IF(AND(AI$8&lt;=$I21,AI$8+6&gt;=$H21),1,""))</f>
        <v/>
      </c>
      <c r="AJ21" s="18" t="str">
        <f aca="false">IF($H21="","",IF(AND(AJ$8&lt;=$I21,AJ$8+6&gt;=$H21),1,""))</f>
        <v/>
      </c>
      <c r="AK21" s="18" t="str">
        <f aca="false">IF($H21="","",IF(AND(AK$8&lt;=$I21,AK$8+6&gt;=$H21),1,""))</f>
        <v/>
      </c>
      <c r="AL21" s="18" t="str">
        <f aca="false">IF($H21="","",IF(AND(AL$8&lt;=$I21,AL$8+6&gt;=$H21),1,""))</f>
        <v/>
      </c>
      <c r="AM21" s="18" t="str">
        <f aca="false">IF($H21="","",IF(AND(AM$8&lt;=$I21,AM$8+6&gt;=$H21),1,""))</f>
        <v/>
      </c>
      <c r="AN21" s="18" t="str">
        <f aca="false">IF($H21="","",IF(AND(AN$8&lt;=$I21,AN$8+6&gt;=$H21),1,""))</f>
        <v/>
      </c>
      <c r="AO21" s="18" t="str">
        <f aca="false">IF($H21="","",IF(AND(AO$8&lt;=$I21,AO$8+6&gt;=$H21),1,""))</f>
        <v/>
      </c>
      <c r="AP21" s="18" t="str">
        <f aca="false">IF($H21="","",IF(AND(AP$8&lt;=$I21,AP$8+6&gt;=$H21),1,""))</f>
        <v/>
      </c>
      <c r="AQ21" s="18" t="str">
        <f aca="false">IF($H21="","",IF(AND(AQ$8&lt;=$I21,AQ$8+6&gt;=$H21),1,""))</f>
        <v/>
      </c>
      <c r="AR21" s="18" t="str">
        <f aca="false">IF($H21="","",IF(AND(AR$8&lt;=$I21,AR$8+6&gt;=$H21),1,""))</f>
        <v/>
      </c>
      <c r="AS21" s="18" t="str">
        <f aca="false">IF($H21="","",IF(AND(AS$8&lt;=$I21,AS$8+6&gt;=$H21),1,""))</f>
        <v/>
      </c>
      <c r="AT21" s="18" t="str">
        <f aca="false">IF($H21="","",IF(AND(AT$8&lt;=$I21,AT$8+6&gt;=$H21),1,""))</f>
        <v/>
      </c>
      <c r="AU21" s="18" t="str">
        <f aca="false">IF($H21="","",IF(AND(AU$8&lt;=$I21,AU$8+6&gt;=$H21),1,""))</f>
        <v/>
      </c>
      <c r="AV21" s="18" t="str">
        <f aca="false">IF($H21="","",IF(AND(AV$8&lt;=$I21,AV$8+6&gt;=$H21),1,""))</f>
        <v/>
      </c>
      <c r="AW21" s="18" t="str">
        <f aca="false">IF($H21="","",IF(AND(AW$8&lt;=$I21,AW$8+6&gt;=$H21),1,""))</f>
        <v/>
      </c>
      <c r="AX21" s="18" t="str">
        <f aca="false">IF($H21="","",IF(AND(AX$8&lt;=$I21,AX$8+6&gt;=$H21),1,""))</f>
        <v/>
      </c>
      <c r="AY21" s="18" t="str">
        <f aca="false">IF($H21="","",IF(AND(AY$8&lt;=$I21,AY$8+6&gt;=$H21),1,""))</f>
        <v/>
      </c>
      <c r="AZ21" s="18" t="str">
        <f aca="false">IF($H21="","",IF(AND(AZ$8&lt;=$I21,AZ$8+6&gt;=$H21),1,""))</f>
        <v/>
      </c>
    </row>
    <row r="22" customFormat="false" ht="15" hidden="false" customHeight="false" outlineLevel="0" collapsed="false">
      <c r="A22" s="13" t="n">
        <v>14</v>
      </c>
      <c r="B22" s="14"/>
      <c r="C22" s="14"/>
      <c r="D22" s="14"/>
      <c r="E22" s="15"/>
      <c r="F22" s="16"/>
      <c r="G22" s="16"/>
      <c r="H22" s="17" t="str">
        <f aca="false">IF(G22="","",IF(E22&lt;&gt;"",E22,IF(F22&lt;&gt;"",WORKDAY(INDEX($I$9:$I$48,MATCH(F22,$A$9:$A$48,0)),1),IF(WEEKDAY($C$6,2)&gt;5,WORKDAY($C$6,1),$C$6))))</f>
        <v/>
      </c>
      <c r="I22" s="17" t="str">
        <f aca="false">IF(H22="","",WORKDAY(H22,G22-1))</f>
        <v/>
      </c>
      <c r="J22" s="16"/>
      <c r="K22" s="14"/>
      <c r="M22" s="18" t="str">
        <f aca="false">IF($H22="","",IF(AND(M$8&lt;=$I22,M$8+6&gt;=$H22),1,""))</f>
        <v/>
      </c>
      <c r="N22" s="18" t="str">
        <f aca="false">IF($H22="","",IF(AND(N$8&lt;=$I22,N$8+6&gt;=$H22),1,""))</f>
        <v/>
      </c>
      <c r="O22" s="18" t="str">
        <f aca="false">IF($H22="","",IF(AND(O$8&lt;=$I22,O$8+6&gt;=$H22),1,""))</f>
        <v/>
      </c>
      <c r="P22" s="18" t="str">
        <f aca="false">IF($H22="","",IF(AND(P$8&lt;=$I22,P$8+6&gt;=$H22),1,""))</f>
        <v/>
      </c>
      <c r="Q22" s="18" t="str">
        <f aca="false">IF($H22="","",IF(AND(Q$8&lt;=$I22,Q$8+6&gt;=$H22),1,""))</f>
        <v/>
      </c>
      <c r="R22" s="18" t="str">
        <f aca="false">IF($H22="","",IF(AND(R$8&lt;=$I22,R$8+6&gt;=$H22),1,""))</f>
        <v/>
      </c>
      <c r="S22" s="18" t="str">
        <f aca="false">IF($H22="","",IF(AND(S$8&lt;=$I22,S$8+6&gt;=$H22),1,""))</f>
        <v/>
      </c>
      <c r="T22" s="18" t="str">
        <f aca="false">IF($H22="","",IF(AND(T$8&lt;=$I22,T$8+6&gt;=$H22),1,""))</f>
        <v/>
      </c>
      <c r="U22" s="18" t="str">
        <f aca="false">IF($H22="","",IF(AND(U$8&lt;=$I22,U$8+6&gt;=$H22),1,""))</f>
        <v/>
      </c>
      <c r="V22" s="18" t="str">
        <f aca="false">IF($H22="","",IF(AND(V$8&lt;=$I22,V$8+6&gt;=$H22),1,""))</f>
        <v/>
      </c>
      <c r="W22" s="18" t="str">
        <f aca="false">IF($H22="","",IF(AND(W$8&lt;=$I22,W$8+6&gt;=$H22),1,""))</f>
        <v/>
      </c>
      <c r="X22" s="18" t="str">
        <f aca="false">IF($H22="","",IF(AND(X$8&lt;=$I22,X$8+6&gt;=$H22),1,""))</f>
        <v/>
      </c>
      <c r="Y22" s="18" t="str">
        <f aca="false">IF($H22="","",IF(AND(Y$8&lt;=$I22,Y$8+6&gt;=$H22),1,""))</f>
        <v/>
      </c>
      <c r="Z22" s="18" t="str">
        <f aca="false">IF($H22="","",IF(AND(Z$8&lt;=$I22,Z$8+6&gt;=$H22),1,""))</f>
        <v/>
      </c>
      <c r="AA22" s="18" t="str">
        <f aca="false">IF($H22="","",IF(AND(AA$8&lt;=$I22,AA$8+6&gt;=$H22),1,""))</f>
        <v/>
      </c>
      <c r="AB22" s="18" t="str">
        <f aca="false">IF($H22="","",IF(AND(AB$8&lt;=$I22,AB$8+6&gt;=$H22),1,""))</f>
        <v/>
      </c>
      <c r="AC22" s="18" t="str">
        <f aca="false">IF($H22="","",IF(AND(AC$8&lt;=$I22,AC$8+6&gt;=$H22),1,""))</f>
        <v/>
      </c>
      <c r="AD22" s="18" t="str">
        <f aca="false">IF($H22="","",IF(AND(AD$8&lt;=$I22,AD$8+6&gt;=$H22),1,""))</f>
        <v/>
      </c>
      <c r="AE22" s="18" t="str">
        <f aca="false">IF($H22="","",IF(AND(AE$8&lt;=$I22,AE$8+6&gt;=$H22),1,""))</f>
        <v/>
      </c>
      <c r="AF22" s="18" t="str">
        <f aca="false">IF($H22="","",IF(AND(AF$8&lt;=$I22,AF$8+6&gt;=$H22),1,""))</f>
        <v/>
      </c>
      <c r="AG22" s="18" t="str">
        <f aca="false">IF($H22="","",IF(AND(AG$8&lt;=$I22,AG$8+6&gt;=$H22),1,""))</f>
        <v/>
      </c>
      <c r="AH22" s="18" t="str">
        <f aca="false">IF($H22="","",IF(AND(AH$8&lt;=$I22,AH$8+6&gt;=$H22),1,""))</f>
        <v/>
      </c>
      <c r="AI22" s="18" t="str">
        <f aca="false">IF($H22="","",IF(AND(AI$8&lt;=$I22,AI$8+6&gt;=$H22),1,""))</f>
        <v/>
      </c>
      <c r="AJ22" s="18" t="str">
        <f aca="false">IF($H22="","",IF(AND(AJ$8&lt;=$I22,AJ$8+6&gt;=$H22),1,""))</f>
        <v/>
      </c>
      <c r="AK22" s="18" t="str">
        <f aca="false">IF($H22="","",IF(AND(AK$8&lt;=$I22,AK$8+6&gt;=$H22),1,""))</f>
        <v/>
      </c>
      <c r="AL22" s="18" t="str">
        <f aca="false">IF($H22="","",IF(AND(AL$8&lt;=$I22,AL$8+6&gt;=$H22),1,""))</f>
        <v/>
      </c>
      <c r="AM22" s="18" t="str">
        <f aca="false">IF($H22="","",IF(AND(AM$8&lt;=$I22,AM$8+6&gt;=$H22),1,""))</f>
        <v/>
      </c>
      <c r="AN22" s="18" t="str">
        <f aca="false">IF($H22="","",IF(AND(AN$8&lt;=$I22,AN$8+6&gt;=$H22),1,""))</f>
        <v/>
      </c>
      <c r="AO22" s="18" t="str">
        <f aca="false">IF($H22="","",IF(AND(AO$8&lt;=$I22,AO$8+6&gt;=$H22),1,""))</f>
        <v/>
      </c>
      <c r="AP22" s="18" t="str">
        <f aca="false">IF($H22="","",IF(AND(AP$8&lt;=$I22,AP$8+6&gt;=$H22),1,""))</f>
        <v/>
      </c>
      <c r="AQ22" s="18" t="str">
        <f aca="false">IF($H22="","",IF(AND(AQ$8&lt;=$I22,AQ$8+6&gt;=$H22),1,""))</f>
        <v/>
      </c>
      <c r="AR22" s="18" t="str">
        <f aca="false">IF($H22="","",IF(AND(AR$8&lt;=$I22,AR$8+6&gt;=$H22),1,""))</f>
        <v/>
      </c>
      <c r="AS22" s="18" t="str">
        <f aca="false">IF($H22="","",IF(AND(AS$8&lt;=$I22,AS$8+6&gt;=$H22),1,""))</f>
        <v/>
      </c>
      <c r="AT22" s="18" t="str">
        <f aca="false">IF($H22="","",IF(AND(AT$8&lt;=$I22,AT$8+6&gt;=$H22),1,""))</f>
        <v/>
      </c>
      <c r="AU22" s="18" t="str">
        <f aca="false">IF($H22="","",IF(AND(AU$8&lt;=$I22,AU$8+6&gt;=$H22),1,""))</f>
        <v/>
      </c>
      <c r="AV22" s="18" t="str">
        <f aca="false">IF($H22="","",IF(AND(AV$8&lt;=$I22,AV$8+6&gt;=$H22),1,""))</f>
        <v/>
      </c>
      <c r="AW22" s="18" t="str">
        <f aca="false">IF($H22="","",IF(AND(AW$8&lt;=$I22,AW$8+6&gt;=$H22),1,""))</f>
        <v/>
      </c>
      <c r="AX22" s="18" t="str">
        <f aca="false">IF($H22="","",IF(AND(AX$8&lt;=$I22,AX$8+6&gt;=$H22),1,""))</f>
        <v/>
      </c>
      <c r="AY22" s="18" t="str">
        <f aca="false">IF($H22="","",IF(AND(AY$8&lt;=$I22,AY$8+6&gt;=$H22),1,""))</f>
        <v/>
      </c>
      <c r="AZ22" s="18" t="str">
        <f aca="false">IF($H22="","",IF(AND(AZ$8&lt;=$I22,AZ$8+6&gt;=$H22),1,""))</f>
        <v/>
      </c>
    </row>
    <row r="23" customFormat="false" ht="15" hidden="false" customHeight="false" outlineLevel="0" collapsed="false">
      <c r="A23" s="13" t="n">
        <v>15</v>
      </c>
      <c r="B23" s="14"/>
      <c r="C23" s="14"/>
      <c r="D23" s="14"/>
      <c r="E23" s="15"/>
      <c r="F23" s="16"/>
      <c r="G23" s="16"/>
      <c r="H23" s="17" t="str">
        <f aca="false">IF(G23="","",IF(E23&lt;&gt;"",E23,IF(F23&lt;&gt;"",WORKDAY(INDEX($I$9:$I$48,MATCH(F23,$A$9:$A$48,0)),1),IF(WEEKDAY($C$6,2)&gt;5,WORKDAY($C$6,1),$C$6))))</f>
        <v/>
      </c>
      <c r="I23" s="17" t="str">
        <f aca="false">IF(H23="","",WORKDAY(H23,G23-1))</f>
        <v/>
      </c>
      <c r="J23" s="16"/>
      <c r="K23" s="14"/>
      <c r="M23" s="18" t="str">
        <f aca="false">IF($H23="","",IF(AND(M$8&lt;=$I23,M$8+6&gt;=$H23),1,""))</f>
        <v/>
      </c>
      <c r="N23" s="18" t="str">
        <f aca="false">IF($H23="","",IF(AND(N$8&lt;=$I23,N$8+6&gt;=$H23),1,""))</f>
        <v/>
      </c>
      <c r="O23" s="18" t="str">
        <f aca="false">IF($H23="","",IF(AND(O$8&lt;=$I23,O$8+6&gt;=$H23),1,""))</f>
        <v/>
      </c>
      <c r="P23" s="18" t="str">
        <f aca="false">IF($H23="","",IF(AND(P$8&lt;=$I23,P$8+6&gt;=$H23),1,""))</f>
        <v/>
      </c>
      <c r="Q23" s="18" t="str">
        <f aca="false">IF($H23="","",IF(AND(Q$8&lt;=$I23,Q$8+6&gt;=$H23),1,""))</f>
        <v/>
      </c>
      <c r="R23" s="18" t="str">
        <f aca="false">IF($H23="","",IF(AND(R$8&lt;=$I23,R$8+6&gt;=$H23),1,""))</f>
        <v/>
      </c>
      <c r="S23" s="18" t="str">
        <f aca="false">IF($H23="","",IF(AND(S$8&lt;=$I23,S$8+6&gt;=$H23),1,""))</f>
        <v/>
      </c>
      <c r="T23" s="18" t="str">
        <f aca="false">IF($H23="","",IF(AND(T$8&lt;=$I23,T$8+6&gt;=$H23),1,""))</f>
        <v/>
      </c>
      <c r="U23" s="18" t="str">
        <f aca="false">IF($H23="","",IF(AND(U$8&lt;=$I23,U$8+6&gt;=$H23),1,""))</f>
        <v/>
      </c>
      <c r="V23" s="18" t="str">
        <f aca="false">IF($H23="","",IF(AND(V$8&lt;=$I23,V$8+6&gt;=$H23),1,""))</f>
        <v/>
      </c>
      <c r="W23" s="18" t="str">
        <f aca="false">IF($H23="","",IF(AND(W$8&lt;=$I23,W$8+6&gt;=$H23),1,""))</f>
        <v/>
      </c>
      <c r="X23" s="18" t="str">
        <f aca="false">IF($H23="","",IF(AND(X$8&lt;=$I23,X$8+6&gt;=$H23),1,""))</f>
        <v/>
      </c>
      <c r="Y23" s="18" t="str">
        <f aca="false">IF($H23="","",IF(AND(Y$8&lt;=$I23,Y$8+6&gt;=$H23),1,""))</f>
        <v/>
      </c>
      <c r="Z23" s="18" t="str">
        <f aca="false">IF($H23="","",IF(AND(Z$8&lt;=$I23,Z$8+6&gt;=$H23),1,""))</f>
        <v/>
      </c>
      <c r="AA23" s="18" t="str">
        <f aca="false">IF($H23="","",IF(AND(AA$8&lt;=$I23,AA$8+6&gt;=$H23),1,""))</f>
        <v/>
      </c>
      <c r="AB23" s="18" t="str">
        <f aca="false">IF($H23="","",IF(AND(AB$8&lt;=$I23,AB$8+6&gt;=$H23),1,""))</f>
        <v/>
      </c>
      <c r="AC23" s="18" t="str">
        <f aca="false">IF($H23="","",IF(AND(AC$8&lt;=$I23,AC$8+6&gt;=$H23),1,""))</f>
        <v/>
      </c>
      <c r="AD23" s="18" t="str">
        <f aca="false">IF($H23="","",IF(AND(AD$8&lt;=$I23,AD$8+6&gt;=$H23),1,""))</f>
        <v/>
      </c>
      <c r="AE23" s="18" t="str">
        <f aca="false">IF($H23="","",IF(AND(AE$8&lt;=$I23,AE$8+6&gt;=$H23),1,""))</f>
        <v/>
      </c>
      <c r="AF23" s="18" t="str">
        <f aca="false">IF($H23="","",IF(AND(AF$8&lt;=$I23,AF$8+6&gt;=$H23),1,""))</f>
        <v/>
      </c>
      <c r="AG23" s="18" t="str">
        <f aca="false">IF($H23="","",IF(AND(AG$8&lt;=$I23,AG$8+6&gt;=$H23),1,""))</f>
        <v/>
      </c>
      <c r="AH23" s="18" t="str">
        <f aca="false">IF($H23="","",IF(AND(AH$8&lt;=$I23,AH$8+6&gt;=$H23),1,""))</f>
        <v/>
      </c>
      <c r="AI23" s="18" t="str">
        <f aca="false">IF($H23="","",IF(AND(AI$8&lt;=$I23,AI$8+6&gt;=$H23),1,""))</f>
        <v/>
      </c>
      <c r="AJ23" s="18" t="str">
        <f aca="false">IF($H23="","",IF(AND(AJ$8&lt;=$I23,AJ$8+6&gt;=$H23),1,""))</f>
        <v/>
      </c>
      <c r="AK23" s="18" t="str">
        <f aca="false">IF($H23="","",IF(AND(AK$8&lt;=$I23,AK$8+6&gt;=$H23),1,""))</f>
        <v/>
      </c>
      <c r="AL23" s="18" t="str">
        <f aca="false">IF($H23="","",IF(AND(AL$8&lt;=$I23,AL$8+6&gt;=$H23),1,""))</f>
        <v/>
      </c>
      <c r="AM23" s="18" t="str">
        <f aca="false">IF($H23="","",IF(AND(AM$8&lt;=$I23,AM$8+6&gt;=$H23),1,""))</f>
        <v/>
      </c>
      <c r="AN23" s="18" t="str">
        <f aca="false">IF($H23="","",IF(AND(AN$8&lt;=$I23,AN$8+6&gt;=$H23),1,""))</f>
        <v/>
      </c>
      <c r="AO23" s="18" t="str">
        <f aca="false">IF($H23="","",IF(AND(AO$8&lt;=$I23,AO$8+6&gt;=$H23),1,""))</f>
        <v/>
      </c>
      <c r="AP23" s="18" t="str">
        <f aca="false">IF($H23="","",IF(AND(AP$8&lt;=$I23,AP$8+6&gt;=$H23),1,""))</f>
        <v/>
      </c>
      <c r="AQ23" s="18" t="str">
        <f aca="false">IF($H23="","",IF(AND(AQ$8&lt;=$I23,AQ$8+6&gt;=$H23),1,""))</f>
        <v/>
      </c>
      <c r="AR23" s="18" t="str">
        <f aca="false">IF($H23="","",IF(AND(AR$8&lt;=$I23,AR$8+6&gt;=$H23),1,""))</f>
        <v/>
      </c>
      <c r="AS23" s="18" t="str">
        <f aca="false">IF($H23="","",IF(AND(AS$8&lt;=$I23,AS$8+6&gt;=$H23),1,""))</f>
        <v/>
      </c>
      <c r="AT23" s="18" t="str">
        <f aca="false">IF($H23="","",IF(AND(AT$8&lt;=$I23,AT$8+6&gt;=$H23),1,""))</f>
        <v/>
      </c>
      <c r="AU23" s="18" t="str">
        <f aca="false">IF($H23="","",IF(AND(AU$8&lt;=$I23,AU$8+6&gt;=$H23),1,""))</f>
        <v/>
      </c>
      <c r="AV23" s="18" t="str">
        <f aca="false">IF($H23="","",IF(AND(AV$8&lt;=$I23,AV$8+6&gt;=$H23),1,""))</f>
        <v/>
      </c>
      <c r="AW23" s="18" t="str">
        <f aca="false">IF($H23="","",IF(AND(AW$8&lt;=$I23,AW$8+6&gt;=$H23),1,""))</f>
        <v/>
      </c>
      <c r="AX23" s="18" t="str">
        <f aca="false">IF($H23="","",IF(AND(AX$8&lt;=$I23,AX$8+6&gt;=$H23),1,""))</f>
        <v/>
      </c>
      <c r="AY23" s="18" t="str">
        <f aca="false">IF($H23="","",IF(AND(AY$8&lt;=$I23,AY$8+6&gt;=$H23),1,""))</f>
        <v/>
      </c>
      <c r="AZ23" s="18" t="str">
        <f aca="false">IF($H23="","",IF(AND(AZ$8&lt;=$I23,AZ$8+6&gt;=$H23),1,""))</f>
        <v/>
      </c>
    </row>
    <row r="24" customFormat="false" ht="15" hidden="false" customHeight="false" outlineLevel="0" collapsed="false">
      <c r="A24" s="13" t="n">
        <v>16</v>
      </c>
      <c r="B24" s="14"/>
      <c r="C24" s="14"/>
      <c r="D24" s="14"/>
      <c r="E24" s="15"/>
      <c r="F24" s="16"/>
      <c r="G24" s="16"/>
      <c r="H24" s="17" t="str">
        <f aca="false">IF(G24="","",IF(E24&lt;&gt;"",E24,IF(F24&lt;&gt;"",WORKDAY(INDEX($I$9:$I$48,MATCH(F24,$A$9:$A$48,0)),1),IF(WEEKDAY($C$6,2)&gt;5,WORKDAY($C$6,1),$C$6))))</f>
        <v/>
      </c>
      <c r="I24" s="17" t="str">
        <f aca="false">IF(H24="","",WORKDAY(H24,G24-1))</f>
        <v/>
      </c>
      <c r="J24" s="16"/>
      <c r="K24" s="14"/>
      <c r="M24" s="18" t="str">
        <f aca="false">IF($H24="","",IF(AND(M$8&lt;=$I24,M$8+6&gt;=$H24),1,""))</f>
        <v/>
      </c>
      <c r="N24" s="18" t="str">
        <f aca="false">IF($H24="","",IF(AND(N$8&lt;=$I24,N$8+6&gt;=$H24),1,""))</f>
        <v/>
      </c>
      <c r="O24" s="18" t="str">
        <f aca="false">IF($H24="","",IF(AND(O$8&lt;=$I24,O$8+6&gt;=$H24),1,""))</f>
        <v/>
      </c>
      <c r="P24" s="18" t="str">
        <f aca="false">IF($H24="","",IF(AND(P$8&lt;=$I24,P$8+6&gt;=$H24),1,""))</f>
        <v/>
      </c>
      <c r="Q24" s="18" t="str">
        <f aca="false">IF($H24="","",IF(AND(Q$8&lt;=$I24,Q$8+6&gt;=$H24),1,""))</f>
        <v/>
      </c>
      <c r="R24" s="18" t="str">
        <f aca="false">IF($H24="","",IF(AND(R$8&lt;=$I24,R$8+6&gt;=$H24),1,""))</f>
        <v/>
      </c>
      <c r="S24" s="18" t="str">
        <f aca="false">IF($H24="","",IF(AND(S$8&lt;=$I24,S$8+6&gt;=$H24),1,""))</f>
        <v/>
      </c>
      <c r="T24" s="18" t="str">
        <f aca="false">IF($H24="","",IF(AND(T$8&lt;=$I24,T$8+6&gt;=$H24),1,""))</f>
        <v/>
      </c>
      <c r="U24" s="18" t="str">
        <f aca="false">IF($H24="","",IF(AND(U$8&lt;=$I24,U$8+6&gt;=$H24),1,""))</f>
        <v/>
      </c>
      <c r="V24" s="18" t="str">
        <f aca="false">IF($H24="","",IF(AND(V$8&lt;=$I24,V$8+6&gt;=$H24),1,""))</f>
        <v/>
      </c>
      <c r="W24" s="18" t="str">
        <f aca="false">IF($H24="","",IF(AND(W$8&lt;=$I24,W$8+6&gt;=$H24),1,""))</f>
        <v/>
      </c>
      <c r="X24" s="18" t="str">
        <f aca="false">IF($H24="","",IF(AND(X$8&lt;=$I24,X$8+6&gt;=$H24),1,""))</f>
        <v/>
      </c>
      <c r="Y24" s="18" t="str">
        <f aca="false">IF($H24="","",IF(AND(Y$8&lt;=$I24,Y$8+6&gt;=$H24),1,""))</f>
        <v/>
      </c>
      <c r="Z24" s="18" t="str">
        <f aca="false">IF($H24="","",IF(AND(Z$8&lt;=$I24,Z$8+6&gt;=$H24),1,""))</f>
        <v/>
      </c>
      <c r="AA24" s="18" t="str">
        <f aca="false">IF($H24="","",IF(AND(AA$8&lt;=$I24,AA$8+6&gt;=$H24),1,""))</f>
        <v/>
      </c>
      <c r="AB24" s="18" t="str">
        <f aca="false">IF($H24="","",IF(AND(AB$8&lt;=$I24,AB$8+6&gt;=$H24),1,""))</f>
        <v/>
      </c>
      <c r="AC24" s="18" t="str">
        <f aca="false">IF($H24="","",IF(AND(AC$8&lt;=$I24,AC$8+6&gt;=$H24),1,""))</f>
        <v/>
      </c>
      <c r="AD24" s="18" t="str">
        <f aca="false">IF($H24="","",IF(AND(AD$8&lt;=$I24,AD$8+6&gt;=$H24),1,""))</f>
        <v/>
      </c>
      <c r="AE24" s="18" t="str">
        <f aca="false">IF($H24="","",IF(AND(AE$8&lt;=$I24,AE$8+6&gt;=$H24),1,""))</f>
        <v/>
      </c>
      <c r="AF24" s="18" t="str">
        <f aca="false">IF($H24="","",IF(AND(AF$8&lt;=$I24,AF$8+6&gt;=$H24),1,""))</f>
        <v/>
      </c>
      <c r="AG24" s="18" t="str">
        <f aca="false">IF($H24="","",IF(AND(AG$8&lt;=$I24,AG$8+6&gt;=$H24),1,""))</f>
        <v/>
      </c>
      <c r="AH24" s="18" t="str">
        <f aca="false">IF($H24="","",IF(AND(AH$8&lt;=$I24,AH$8+6&gt;=$H24),1,""))</f>
        <v/>
      </c>
      <c r="AI24" s="18" t="str">
        <f aca="false">IF($H24="","",IF(AND(AI$8&lt;=$I24,AI$8+6&gt;=$H24),1,""))</f>
        <v/>
      </c>
      <c r="AJ24" s="18" t="str">
        <f aca="false">IF($H24="","",IF(AND(AJ$8&lt;=$I24,AJ$8+6&gt;=$H24),1,""))</f>
        <v/>
      </c>
      <c r="AK24" s="18" t="str">
        <f aca="false">IF($H24="","",IF(AND(AK$8&lt;=$I24,AK$8+6&gt;=$H24),1,""))</f>
        <v/>
      </c>
      <c r="AL24" s="18" t="str">
        <f aca="false">IF($H24="","",IF(AND(AL$8&lt;=$I24,AL$8+6&gt;=$H24),1,""))</f>
        <v/>
      </c>
      <c r="AM24" s="18" t="str">
        <f aca="false">IF($H24="","",IF(AND(AM$8&lt;=$I24,AM$8+6&gt;=$H24),1,""))</f>
        <v/>
      </c>
      <c r="AN24" s="18" t="str">
        <f aca="false">IF($H24="","",IF(AND(AN$8&lt;=$I24,AN$8+6&gt;=$H24),1,""))</f>
        <v/>
      </c>
      <c r="AO24" s="18" t="str">
        <f aca="false">IF($H24="","",IF(AND(AO$8&lt;=$I24,AO$8+6&gt;=$H24),1,""))</f>
        <v/>
      </c>
      <c r="AP24" s="18" t="str">
        <f aca="false">IF($H24="","",IF(AND(AP$8&lt;=$I24,AP$8+6&gt;=$H24),1,""))</f>
        <v/>
      </c>
      <c r="AQ24" s="18" t="str">
        <f aca="false">IF($H24="","",IF(AND(AQ$8&lt;=$I24,AQ$8+6&gt;=$H24),1,""))</f>
        <v/>
      </c>
      <c r="AR24" s="18" t="str">
        <f aca="false">IF($H24="","",IF(AND(AR$8&lt;=$I24,AR$8+6&gt;=$H24),1,""))</f>
        <v/>
      </c>
      <c r="AS24" s="18" t="str">
        <f aca="false">IF($H24="","",IF(AND(AS$8&lt;=$I24,AS$8+6&gt;=$H24),1,""))</f>
        <v/>
      </c>
      <c r="AT24" s="18" t="str">
        <f aca="false">IF($H24="","",IF(AND(AT$8&lt;=$I24,AT$8+6&gt;=$H24),1,""))</f>
        <v/>
      </c>
      <c r="AU24" s="18" t="str">
        <f aca="false">IF($H24="","",IF(AND(AU$8&lt;=$I24,AU$8+6&gt;=$H24),1,""))</f>
        <v/>
      </c>
      <c r="AV24" s="18" t="str">
        <f aca="false">IF($H24="","",IF(AND(AV$8&lt;=$I24,AV$8+6&gt;=$H24),1,""))</f>
        <v/>
      </c>
      <c r="AW24" s="18" t="str">
        <f aca="false">IF($H24="","",IF(AND(AW$8&lt;=$I24,AW$8+6&gt;=$H24),1,""))</f>
        <v/>
      </c>
      <c r="AX24" s="18" t="str">
        <f aca="false">IF($H24="","",IF(AND(AX$8&lt;=$I24,AX$8+6&gt;=$H24),1,""))</f>
        <v/>
      </c>
      <c r="AY24" s="18" t="str">
        <f aca="false">IF($H24="","",IF(AND(AY$8&lt;=$I24,AY$8+6&gt;=$H24),1,""))</f>
        <v/>
      </c>
      <c r="AZ24" s="18" t="str">
        <f aca="false">IF($H24="","",IF(AND(AZ$8&lt;=$I24,AZ$8+6&gt;=$H24),1,""))</f>
        <v/>
      </c>
    </row>
    <row r="25" customFormat="false" ht="15" hidden="false" customHeight="false" outlineLevel="0" collapsed="false">
      <c r="A25" s="13" t="n">
        <v>17</v>
      </c>
      <c r="B25" s="14"/>
      <c r="C25" s="14"/>
      <c r="D25" s="14"/>
      <c r="E25" s="15"/>
      <c r="F25" s="16"/>
      <c r="G25" s="16"/>
      <c r="H25" s="17" t="str">
        <f aca="false">IF(G25="","",IF(E25&lt;&gt;"",E25,IF(F25&lt;&gt;"",WORKDAY(INDEX($I$9:$I$48,MATCH(F25,$A$9:$A$48,0)),1),IF(WEEKDAY($C$6,2)&gt;5,WORKDAY($C$6,1),$C$6))))</f>
        <v/>
      </c>
      <c r="I25" s="17" t="str">
        <f aca="false">IF(H25="","",WORKDAY(H25,G25-1))</f>
        <v/>
      </c>
      <c r="J25" s="16"/>
      <c r="K25" s="14"/>
      <c r="M25" s="18" t="str">
        <f aca="false">IF($H25="","",IF(AND(M$8&lt;=$I25,M$8+6&gt;=$H25),1,""))</f>
        <v/>
      </c>
      <c r="N25" s="18" t="str">
        <f aca="false">IF($H25="","",IF(AND(N$8&lt;=$I25,N$8+6&gt;=$H25),1,""))</f>
        <v/>
      </c>
      <c r="O25" s="18" t="str">
        <f aca="false">IF($H25="","",IF(AND(O$8&lt;=$I25,O$8+6&gt;=$H25),1,""))</f>
        <v/>
      </c>
      <c r="P25" s="18" t="str">
        <f aca="false">IF($H25="","",IF(AND(P$8&lt;=$I25,P$8+6&gt;=$H25),1,""))</f>
        <v/>
      </c>
      <c r="Q25" s="18" t="str">
        <f aca="false">IF($H25="","",IF(AND(Q$8&lt;=$I25,Q$8+6&gt;=$H25),1,""))</f>
        <v/>
      </c>
      <c r="R25" s="18" t="str">
        <f aca="false">IF($H25="","",IF(AND(R$8&lt;=$I25,R$8+6&gt;=$H25),1,""))</f>
        <v/>
      </c>
      <c r="S25" s="18" t="str">
        <f aca="false">IF($H25="","",IF(AND(S$8&lt;=$I25,S$8+6&gt;=$H25),1,""))</f>
        <v/>
      </c>
      <c r="T25" s="18" t="str">
        <f aca="false">IF($H25="","",IF(AND(T$8&lt;=$I25,T$8+6&gt;=$H25),1,""))</f>
        <v/>
      </c>
      <c r="U25" s="18" t="str">
        <f aca="false">IF($H25="","",IF(AND(U$8&lt;=$I25,U$8+6&gt;=$H25),1,""))</f>
        <v/>
      </c>
      <c r="V25" s="18" t="str">
        <f aca="false">IF($H25="","",IF(AND(V$8&lt;=$I25,V$8+6&gt;=$H25),1,""))</f>
        <v/>
      </c>
      <c r="W25" s="18" t="str">
        <f aca="false">IF($H25="","",IF(AND(W$8&lt;=$I25,W$8+6&gt;=$H25),1,""))</f>
        <v/>
      </c>
      <c r="X25" s="18" t="str">
        <f aca="false">IF($H25="","",IF(AND(X$8&lt;=$I25,X$8+6&gt;=$H25),1,""))</f>
        <v/>
      </c>
      <c r="Y25" s="18" t="str">
        <f aca="false">IF($H25="","",IF(AND(Y$8&lt;=$I25,Y$8+6&gt;=$H25),1,""))</f>
        <v/>
      </c>
      <c r="Z25" s="18" t="str">
        <f aca="false">IF($H25="","",IF(AND(Z$8&lt;=$I25,Z$8+6&gt;=$H25),1,""))</f>
        <v/>
      </c>
      <c r="AA25" s="18" t="str">
        <f aca="false">IF($H25="","",IF(AND(AA$8&lt;=$I25,AA$8+6&gt;=$H25),1,""))</f>
        <v/>
      </c>
      <c r="AB25" s="18" t="str">
        <f aca="false">IF($H25="","",IF(AND(AB$8&lt;=$I25,AB$8+6&gt;=$H25),1,""))</f>
        <v/>
      </c>
      <c r="AC25" s="18" t="str">
        <f aca="false">IF($H25="","",IF(AND(AC$8&lt;=$I25,AC$8+6&gt;=$H25),1,""))</f>
        <v/>
      </c>
      <c r="AD25" s="18" t="str">
        <f aca="false">IF($H25="","",IF(AND(AD$8&lt;=$I25,AD$8+6&gt;=$H25),1,""))</f>
        <v/>
      </c>
      <c r="AE25" s="18" t="str">
        <f aca="false">IF($H25="","",IF(AND(AE$8&lt;=$I25,AE$8+6&gt;=$H25),1,""))</f>
        <v/>
      </c>
      <c r="AF25" s="18" t="str">
        <f aca="false">IF($H25="","",IF(AND(AF$8&lt;=$I25,AF$8+6&gt;=$H25),1,""))</f>
        <v/>
      </c>
      <c r="AG25" s="18" t="str">
        <f aca="false">IF($H25="","",IF(AND(AG$8&lt;=$I25,AG$8+6&gt;=$H25),1,""))</f>
        <v/>
      </c>
      <c r="AH25" s="18" t="str">
        <f aca="false">IF($H25="","",IF(AND(AH$8&lt;=$I25,AH$8+6&gt;=$H25),1,""))</f>
        <v/>
      </c>
      <c r="AI25" s="18" t="str">
        <f aca="false">IF($H25="","",IF(AND(AI$8&lt;=$I25,AI$8+6&gt;=$H25),1,""))</f>
        <v/>
      </c>
      <c r="AJ25" s="18" t="str">
        <f aca="false">IF($H25="","",IF(AND(AJ$8&lt;=$I25,AJ$8+6&gt;=$H25),1,""))</f>
        <v/>
      </c>
      <c r="AK25" s="18" t="str">
        <f aca="false">IF($H25="","",IF(AND(AK$8&lt;=$I25,AK$8+6&gt;=$H25),1,""))</f>
        <v/>
      </c>
      <c r="AL25" s="18" t="str">
        <f aca="false">IF($H25="","",IF(AND(AL$8&lt;=$I25,AL$8+6&gt;=$H25),1,""))</f>
        <v/>
      </c>
      <c r="AM25" s="18" t="str">
        <f aca="false">IF($H25="","",IF(AND(AM$8&lt;=$I25,AM$8+6&gt;=$H25),1,""))</f>
        <v/>
      </c>
      <c r="AN25" s="18" t="str">
        <f aca="false">IF($H25="","",IF(AND(AN$8&lt;=$I25,AN$8+6&gt;=$H25),1,""))</f>
        <v/>
      </c>
      <c r="AO25" s="18" t="str">
        <f aca="false">IF($H25="","",IF(AND(AO$8&lt;=$I25,AO$8+6&gt;=$H25),1,""))</f>
        <v/>
      </c>
      <c r="AP25" s="18" t="str">
        <f aca="false">IF($H25="","",IF(AND(AP$8&lt;=$I25,AP$8+6&gt;=$H25),1,""))</f>
        <v/>
      </c>
      <c r="AQ25" s="18" t="str">
        <f aca="false">IF($H25="","",IF(AND(AQ$8&lt;=$I25,AQ$8+6&gt;=$H25),1,""))</f>
        <v/>
      </c>
      <c r="AR25" s="18" t="str">
        <f aca="false">IF($H25="","",IF(AND(AR$8&lt;=$I25,AR$8+6&gt;=$H25),1,""))</f>
        <v/>
      </c>
      <c r="AS25" s="18" t="str">
        <f aca="false">IF($H25="","",IF(AND(AS$8&lt;=$I25,AS$8+6&gt;=$H25),1,""))</f>
        <v/>
      </c>
      <c r="AT25" s="18" t="str">
        <f aca="false">IF($H25="","",IF(AND(AT$8&lt;=$I25,AT$8+6&gt;=$H25),1,""))</f>
        <v/>
      </c>
      <c r="AU25" s="18" t="str">
        <f aca="false">IF($H25="","",IF(AND(AU$8&lt;=$I25,AU$8+6&gt;=$H25),1,""))</f>
        <v/>
      </c>
      <c r="AV25" s="18" t="str">
        <f aca="false">IF($H25="","",IF(AND(AV$8&lt;=$I25,AV$8+6&gt;=$H25),1,""))</f>
        <v/>
      </c>
      <c r="AW25" s="18" t="str">
        <f aca="false">IF($H25="","",IF(AND(AW$8&lt;=$I25,AW$8+6&gt;=$H25),1,""))</f>
        <v/>
      </c>
      <c r="AX25" s="18" t="str">
        <f aca="false">IF($H25="","",IF(AND(AX$8&lt;=$I25,AX$8+6&gt;=$H25),1,""))</f>
        <v/>
      </c>
      <c r="AY25" s="18" t="str">
        <f aca="false">IF($H25="","",IF(AND(AY$8&lt;=$I25,AY$8+6&gt;=$H25),1,""))</f>
        <v/>
      </c>
      <c r="AZ25" s="18" t="str">
        <f aca="false">IF($H25="","",IF(AND(AZ$8&lt;=$I25,AZ$8+6&gt;=$H25),1,""))</f>
        <v/>
      </c>
    </row>
    <row r="26" customFormat="false" ht="15" hidden="false" customHeight="false" outlineLevel="0" collapsed="false">
      <c r="A26" s="13" t="n">
        <v>18</v>
      </c>
      <c r="B26" s="14"/>
      <c r="C26" s="14"/>
      <c r="D26" s="14"/>
      <c r="E26" s="15"/>
      <c r="F26" s="16"/>
      <c r="G26" s="16"/>
      <c r="H26" s="17" t="str">
        <f aca="false">IF(G26="","",IF(E26&lt;&gt;"",E26,IF(F26&lt;&gt;"",WORKDAY(INDEX($I$9:$I$48,MATCH(F26,$A$9:$A$48,0)),1),IF(WEEKDAY($C$6,2)&gt;5,WORKDAY($C$6,1),$C$6))))</f>
        <v/>
      </c>
      <c r="I26" s="17" t="str">
        <f aca="false">IF(H26="","",WORKDAY(H26,G26-1))</f>
        <v/>
      </c>
      <c r="J26" s="16"/>
      <c r="K26" s="14"/>
      <c r="M26" s="18" t="str">
        <f aca="false">IF($H26="","",IF(AND(M$8&lt;=$I26,M$8+6&gt;=$H26),1,""))</f>
        <v/>
      </c>
      <c r="N26" s="18" t="str">
        <f aca="false">IF($H26="","",IF(AND(N$8&lt;=$I26,N$8+6&gt;=$H26),1,""))</f>
        <v/>
      </c>
      <c r="O26" s="18" t="str">
        <f aca="false">IF($H26="","",IF(AND(O$8&lt;=$I26,O$8+6&gt;=$H26),1,""))</f>
        <v/>
      </c>
      <c r="P26" s="18" t="str">
        <f aca="false">IF($H26="","",IF(AND(P$8&lt;=$I26,P$8+6&gt;=$H26),1,""))</f>
        <v/>
      </c>
      <c r="Q26" s="18" t="str">
        <f aca="false">IF($H26="","",IF(AND(Q$8&lt;=$I26,Q$8+6&gt;=$H26),1,""))</f>
        <v/>
      </c>
      <c r="R26" s="18" t="str">
        <f aca="false">IF($H26="","",IF(AND(R$8&lt;=$I26,R$8+6&gt;=$H26),1,""))</f>
        <v/>
      </c>
      <c r="S26" s="18" t="str">
        <f aca="false">IF($H26="","",IF(AND(S$8&lt;=$I26,S$8+6&gt;=$H26),1,""))</f>
        <v/>
      </c>
      <c r="T26" s="18" t="str">
        <f aca="false">IF($H26="","",IF(AND(T$8&lt;=$I26,T$8+6&gt;=$H26),1,""))</f>
        <v/>
      </c>
      <c r="U26" s="18" t="str">
        <f aca="false">IF($H26="","",IF(AND(U$8&lt;=$I26,U$8+6&gt;=$H26),1,""))</f>
        <v/>
      </c>
      <c r="V26" s="18" t="str">
        <f aca="false">IF($H26="","",IF(AND(V$8&lt;=$I26,V$8+6&gt;=$H26),1,""))</f>
        <v/>
      </c>
      <c r="W26" s="18" t="str">
        <f aca="false">IF($H26="","",IF(AND(W$8&lt;=$I26,W$8+6&gt;=$H26),1,""))</f>
        <v/>
      </c>
      <c r="X26" s="18" t="str">
        <f aca="false">IF($H26="","",IF(AND(X$8&lt;=$I26,X$8+6&gt;=$H26),1,""))</f>
        <v/>
      </c>
      <c r="Y26" s="18" t="str">
        <f aca="false">IF($H26="","",IF(AND(Y$8&lt;=$I26,Y$8+6&gt;=$H26),1,""))</f>
        <v/>
      </c>
      <c r="Z26" s="18" t="str">
        <f aca="false">IF($H26="","",IF(AND(Z$8&lt;=$I26,Z$8+6&gt;=$H26),1,""))</f>
        <v/>
      </c>
      <c r="AA26" s="18" t="str">
        <f aca="false">IF($H26="","",IF(AND(AA$8&lt;=$I26,AA$8+6&gt;=$H26),1,""))</f>
        <v/>
      </c>
      <c r="AB26" s="18" t="str">
        <f aca="false">IF($H26="","",IF(AND(AB$8&lt;=$I26,AB$8+6&gt;=$H26),1,""))</f>
        <v/>
      </c>
      <c r="AC26" s="18" t="str">
        <f aca="false">IF($H26="","",IF(AND(AC$8&lt;=$I26,AC$8+6&gt;=$H26),1,""))</f>
        <v/>
      </c>
      <c r="AD26" s="18" t="str">
        <f aca="false">IF($H26="","",IF(AND(AD$8&lt;=$I26,AD$8+6&gt;=$H26),1,""))</f>
        <v/>
      </c>
      <c r="AE26" s="18" t="str">
        <f aca="false">IF($H26="","",IF(AND(AE$8&lt;=$I26,AE$8+6&gt;=$H26),1,""))</f>
        <v/>
      </c>
      <c r="AF26" s="18" t="str">
        <f aca="false">IF($H26="","",IF(AND(AF$8&lt;=$I26,AF$8+6&gt;=$H26),1,""))</f>
        <v/>
      </c>
      <c r="AG26" s="18" t="str">
        <f aca="false">IF($H26="","",IF(AND(AG$8&lt;=$I26,AG$8+6&gt;=$H26),1,""))</f>
        <v/>
      </c>
      <c r="AH26" s="18" t="str">
        <f aca="false">IF($H26="","",IF(AND(AH$8&lt;=$I26,AH$8+6&gt;=$H26),1,""))</f>
        <v/>
      </c>
      <c r="AI26" s="18" t="str">
        <f aca="false">IF($H26="","",IF(AND(AI$8&lt;=$I26,AI$8+6&gt;=$H26),1,""))</f>
        <v/>
      </c>
      <c r="AJ26" s="18" t="str">
        <f aca="false">IF($H26="","",IF(AND(AJ$8&lt;=$I26,AJ$8+6&gt;=$H26),1,""))</f>
        <v/>
      </c>
      <c r="AK26" s="18" t="str">
        <f aca="false">IF($H26="","",IF(AND(AK$8&lt;=$I26,AK$8+6&gt;=$H26),1,""))</f>
        <v/>
      </c>
      <c r="AL26" s="18" t="str">
        <f aca="false">IF($H26="","",IF(AND(AL$8&lt;=$I26,AL$8+6&gt;=$H26),1,""))</f>
        <v/>
      </c>
      <c r="AM26" s="18" t="str">
        <f aca="false">IF($H26="","",IF(AND(AM$8&lt;=$I26,AM$8+6&gt;=$H26),1,""))</f>
        <v/>
      </c>
      <c r="AN26" s="18" t="str">
        <f aca="false">IF($H26="","",IF(AND(AN$8&lt;=$I26,AN$8+6&gt;=$H26),1,""))</f>
        <v/>
      </c>
      <c r="AO26" s="18" t="str">
        <f aca="false">IF($H26="","",IF(AND(AO$8&lt;=$I26,AO$8+6&gt;=$H26),1,""))</f>
        <v/>
      </c>
      <c r="AP26" s="18" t="str">
        <f aca="false">IF($H26="","",IF(AND(AP$8&lt;=$I26,AP$8+6&gt;=$H26),1,""))</f>
        <v/>
      </c>
      <c r="AQ26" s="18" t="str">
        <f aca="false">IF($H26="","",IF(AND(AQ$8&lt;=$I26,AQ$8+6&gt;=$H26),1,""))</f>
        <v/>
      </c>
      <c r="AR26" s="18" t="str">
        <f aca="false">IF($H26="","",IF(AND(AR$8&lt;=$I26,AR$8+6&gt;=$H26),1,""))</f>
        <v/>
      </c>
      <c r="AS26" s="18" t="str">
        <f aca="false">IF($H26="","",IF(AND(AS$8&lt;=$I26,AS$8+6&gt;=$H26),1,""))</f>
        <v/>
      </c>
      <c r="AT26" s="18" t="str">
        <f aca="false">IF($H26="","",IF(AND(AT$8&lt;=$I26,AT$8+6&gt;=$H26),1,""))</f>
        <v/>
      </c>
      <c r="AU26" s="18" t="str">
        <f aca="false">IF($H26="","",IF(AND(AU$8&lt;=$I26,AU$8+6&gt;=$H26),1,""))</f>
        <v/>
      </c>
      <c r="AV26" s="18" t="str">
        <f aca="false">IF($H26="","",IF(AND(AV$8&lt;=$I26,AV$8+6&gt;=$H26),1,""))</f>
        <v/>
      </c>
      <c r="AW26" s="18" t="str">
        <f aca="false">IF($H26="","",IF(AND(AW$8&lt;=$I26,AW$8+6&gt;=$H26),1,""))</f>
        <v/>
      </c>
      <c r="AX26" s="18" t="str">
        <f aca="false">IF($H26="","",IF(AND(AX$8&lt;=$I26,AX$8+6&gt;=$H26),1,""))</f>
        <v/>
      </c>
      <c r="AY26" s="18" t="str">
        <f aca="false">IF($H26="","",IF(AND(AY$8&lt;=$I26,AY$8+6&gt;=$H26),1,""))</f>
        <v/>
      </c>
      <c r="AZ26" s="18" t="str">
        <f aca="false">IF($H26="","",IF(AND(AZ$8&lt;=$I26,AZ$8+6&gt;=$H26),1,""))</f>
        <v/>
      </c>
    </row>
    <row r="27" customFormat="false" ht="15" hidden="false" customHeight="false" outlineLevel="0" collapsed="false">
      <c r="A27" s="13" t="n">
        <v>19</v>
      </c>
      <c r="B27" s="14"/>
      <c r="C27" s="14"/>
      <c r="D27" s="14"/>
      <c r="E27" s="15"/>
      <c r="F27" s="16"/>
      <c r="G27" s="16"/>
      <c r="H27" s="17" t="str">
        <f aca="false">IF(G27="","",IF(E27&lt;&gt;"",E27,IF(F27&lt;&gt;"",WORKDAY(INDEX($I$9:$I$48,MATCH(F27,$A$9:$A$48,0)),1),IF(WEEKDAY($C$6,2)&gt;5,WORKDAY($C$6,1),$C$6))))</f>
        <v/>
      </c>
      <c r="I27" s="17" t="str">
        <f aca="false">IF(H27="","",WORKDAY(H27,G27-1))</f>
        <v/>
      </c>
      <c r="J27" s="16"/>
      <c r="K27" s="14"/>
      <c r="M27" s="18" t="str">
        <f aca="false">IF($H27="","",IF(AND(M$8&lt;=$I27,M$8+6&gt;=$H27),1,""))</f>
        <v/>
      </c>
      <c r="N27" s="18" t="str">
        <f aca="false">IF($H27="","",IF(AND(N$8&lt;=$I27,N$8+6&gt;=$H27),1,""))</f>
        <v/>
      </c>
      <c r="O27" s="18" t="str">
        <f aca="false">IF($H27="","",IF(AND(O$8&lt;=$I27,O$8+6&gt;=$H27),1,""))</f>
        <v/>
      </c>
      <c r="P27" s="18" t="str">
        <f aca="false">IF($H27="","",IF(AND(P$8&lt;=$I27,P$8+6&gt;=$H27),1,""))</f>
        <v/>
      </c>
      <c r="Q27" s="18" t="str">
        <f aca="false">IF($H27="","",IF(AND(Q$8&lt;=$I27,Q$8+6&gt;=$H27),1,""))</f>
        <v/>
      </c>
      <c r="R27" s="18" t="str">
        <f aca="false">IF($H27="","",IF(AND(R$8&lt;=$I27,R$8+6&gt;=$H27),1,""))</f>
        <v/>
      </c>
      <c r="S27" s="18" t="str">
        <f aca="false">IF($H27="","",IF(AND(S$8&lt;=$I27,S$8+6&gt;=$H27),1,""))</f>
        <v/>
      </c>
      <c r="T27" s="18" t="str">
        <f aca="false">IF($H27="","",IF(AND(T$8&lt;=$I27,T$8+6&gt;=$H27),1,""))</f>
        <v/>
      </c>
      <c r="U27" s="18" t="str">
        <f aca="false">IF($H27="","",IF(AND(U$8&lt;=$I27,U$8+6&gt;=$H27),1,""))</f>
        <v/>
      </c>
      <c r="V27" s="18" t="str">
        <f aca="false">IF($H27="","",IF(AND(V$8&lt;=$I27,V$8+6&gt;=$H27),1,""))</f>
        <v/>
      </c>
      <c r="W27" s="18" t="str">
        <f aca="false">IF($H27="","",IF(AND(W$8&lt;=$I27,W$8+6&gt;=$H27),1,""))</f>
        <v/>
      </c>
      <c r="X27" s="18" t="str">
        <f aca="false">IF($H27="","",IF(AND(X$8&lt;=$I27,X$8+6&gt;=$H27),1,""))</f>
        <v/>
      </c>
      <c r="Y27" s="18" t="str">
        <f aca="false">IF($H27="","",IF(AND(Y$8&lt;=$I27,Y$8+6&gt;=$H27),1,""))</f>
        <v/>
      </c>
      <c r="Z27" s="18" t="str">
        <f aca="false">IF($H27="","",IF(AND(Z$8&lt;=$I27,Z$8+6&gt;=$H27),1,""))</f>
        <v/>
      </c>
      <c r="AA27" s="18" t="str">
        <f aca="false">IF($H27="","",IF(AND(AA$8&lt;=$I27,AA$8+6&gt;=$H27),1,""))</f>
        <v/>
      </c>
      <c r="AB27" s="18" t="str">
        <f aca="false">IF($H27="","",IF(AND(AB$8&lt;=$I27,AB$8+6&gt;=$H27),1,""))</f>
        <v/>
      </c>
      <c r="AC27" s="18" t="str">
        <f aca="false">IF($H27="","",IF(AND(AC$8&lt;=$I27,AC$8+6&gt;=$H27),1,""))</f>
        <v/>
      </c>
      <c r="AD27" s="18" t="str">
        <f aca="false">IF($H27="","",IF(AND(AD$8&lt;=$I27,AD$8+6&gt;=$H27),1,""))</f>
        <v/>
      </c>
      <c r="AE27" s="18" t="str">
        <f aca="false">IF($H27="","",IF(AND(AE$8&lt;=$I27,AE$8+6&gt;=$H27),1,""))</f>
        <v/>
      </c>
      <c r="AF27" s="18" t="str">
        <f aca="false">IF($H27="","",IF(AND(AF$8&lt;=$I27,AF$8+6&gt;=$H27),1,""))</f>
        <v/>
      </c>
      <c r="AG27" s="18" t="str">
        <f aca="false">IF($H27="","",IF(AND(AG$8&lt;=$I27,AG$8+6&gt;=$H27),1,""))</f>
        <v/>
      </c>
      <c r="AH27" s="18" t="str">
        <f aca="false">IF($H27="","",IF(AND(AH$8&lt;=$I27,AH$8+6&gt;=$H27),1,""))</f>
        <v/>
      </c>
      <c r="AI27" s="18" t="str">
        <f aca="false">IF($H27="","",IF(AND(AI$8&lt;=$I27,AI$8+6&gt;=$H27),1,""))</f>
        <v/>
      </c>
      <c r="AJ27" s="18" t="str">
        <f aca="false">IF($H27="","",IF(AND(AJ$8&lt;=$I27,AJ$8+6&gt;=$H27),1,""))</f>
        <v/>
      </c>
      <c r="AK27" s="18" t="str">
        <f aca="false">IF($H27="","",IF(AND(AK$8&lt;=$I27,AK$8+6&gt;=$H27),1,""))</f>
        <v/>
      </c>
      <c r="AL27" s="18" t="str">
        <f aca="false">IF($H27="","",IF(AND(AL$8&lt;=$I27,AL$8+6&gt;=$H27),1,""))</f>
        <v/>
      </c>
      <c r="AM27" s="18" t="str">
        <f aca="false">IF($H27="","",IF(AND(AM$8&lt;=$I27,AM$8+6&gt;=$H27),1,""))</f>
        <v/>
      </c>
      <c r="AN27" s="18" t="str">
        <f aca="false">IF($H27="","",IF(AND(AN$8&lt;=$I27,AN$8+6&gt;=$H27),1,""))</f>
        <v/>
      </c>
      <c r="AO27" s="18" t="str">
        <f aca="false">IF($H27="","",IF(AND(AO$8&lt;=$I27,AO$8+6&gt;=$H27),1,""))</f>
        <v/>
      </c>
      <c r="AP27" s="18" t="str">
        <f aca="false">IF($H27="","",IF(AND(AP$8&lt;=$I27,AP$8+6&gt;=$H27),1,""))</f>
        <v/>
      </c>
      <c r="AQ27" s="18" t="str">
        <f aca="false">IF($H27="","",IF(AND(AQ$8&lt;=$I27,AQ$8+6&gt;=$H27),1,""))</f>
        <v/>
      </c>
      <c r="AR27" s="18" t="str">
        <f aca="false">IF($H27="","",IF(AND(AR$8&lt;=$I27,AR$8+6&gt;=$H27),1,""))</f>
        <v/>
      </c>
      <c r="AS27" s="18" t="str">
        <f aca="false">IF($H27="","",IF(AND(AS$8&lt;=$I27,AS$8+6&gt;=$H27),1,""))</f>
        <v/>
      </c>
      <c r="AT27" s="18" t="str">
        <f aca="false">IF($H27="","",IF(AND(AT$8&lt;=$I27,AT$8+6&gt;=$H27),1,""))</f>
        <v/>
      </c>
      <c r="AU27" s="18" t="str">
        <f aca="false">IF($H27="","",IF(AND(AU$8&lt;=$I27,AU$8+6&gt;=$H27),1,""))</f>
        <v/>
      </c>
      <c r="AV27" s="18" t="str">
        <f aca="false">IF($H27="","",IF(AND(AV$8&lt;=$I27,AV$8+6&gt;=$H27),1,""))</f>
        <v/>
      </c>
      <c r="AW27" s="18" t="str">
        <f aca="false">IF($H27="","",IF(AND(AW$8&lt;=$I27,AW$8+6&gt;=$H27),1,""))</f>
        <v/>
      </c>
      <c r="AX27" s="18" t="str">
        <f aca="false">IF($H27="","",IF(AND(AX$8&lt;=$I27,AX$8+6&gt;=$H27),1,""))</f>
        <v/>
      </c>
      <c r="AY27" s="18" t="str">
        <f aca="false">IF($H27="","",IF(AND(AY$8&lt;=$I27,AY$8+6&gt;=$H27),1,""))</f>
        <v/>
      </c>
      <c r="AZ27" s="18" t="str">
        <f aca="false">IF($H27="","",IF(AND(AZ$8&lt;=$I27,AZ$8+6&gt;=$H27),1,""))</f>
        <v/>
      </c>
    </row>
    <row r="28" customFormat="false" ht="15" hidden="false" customHeight="false" outlineLevel="0" collapsed="false">
      <c r="A28" s="13" t="n">
        <v>20</v>
      </c>
      <c r="B28" s="14"/>
      <c r="C28" s="14"/>
      <c r="D28" s="14"/>
      <c r="E28" s="15"/>
      <c r="F28" s="16"/>
      <c r="G28" s="16"/>
      <c r="H28" s="17" t="str">
        <f aca="false">IF(G28="","",IF(E28&lt;&gt;"",E28,IF(F28&lt;&gt;"",WORKDAY(INDEX($I$9:$I$48,MATCH(F28,$A$9:$A$48,0)),1),IF(WEEKDAY($C$6,2)&gt;5,WORKDAY($C$6,1),$C$6))))</f>
        <v/>
      </c>
      <c r="I28" s="17" t="str">
        <f aca="false">IF(H28="","",WORKDAY(H28,G28-1))</f>
        <v/>
      </c>
      <c r="J28" s="16"/>
      <c r="K28" s="14"/>
      <c r="M28" s="18" t="str">
        <f aca="false">IF($H28="","",IF(AND(M$8&lt;=$I28,M$8+6&gt;=$H28),1,""))</f>
        <v/>
      </c>
      <c r="N28" s="18" t="str">
        <f aca="false">IF($H28="","",IF(AND(N$8&lt;=$I28,N$8+6&gt;=$H28),1,""))</f>
        <v/>
      </c>
      <c r="O28" s="18" t="str">
        <f aca="false">IF($H28="","",IF(AND(O$8&lt;=$I28,O$8+6&gt;=$H28),1,""))</f>
        <v/>
      </c>
      <c r="P28" s="18" t="str">
        <f aca="false">IF($H28="","",IF(AND(P$8&lt;=$I28,P$8+6&gt;=$H28),1,""))</f>
        <v/>
      </c>
      <c r="Q28" s="18" t="str">
        <f aca="false">IF($H28="","",IF(AND(Q$8&lt;=$I28,Q$8+6&gt;=$H28),1,""))</f>
        <v/>
      </c>
      <c r="R28" s="18" t="str">
        <f aca="false">IF($H28="","",IF(AND(R$8&lt;=$I28,R$8+6&gt;=$H28),1,""))</f>
        <v/>
      </c>
      <c r="S28" s="18" t="str">
        <f aca="false">IF($H28="","",IF(AND(S$8&lt;=$I28,S$8+6&gt;=$H28),1,""))</f>
        <v/>
      </c>
      <c r="T28" s="18" t="str">
        <f aca="false">IF($H28="","",IF(AND(T$8&lt;=$I28,T$8+6&gt;=$H28),1,""))</f>
        <v/>
      </c>
      <c r="U28" s="18" t="str">
        <f aca="false">IF($H28="","",IF(AND(U$8&lt;=$I28,U$8+6&gt;=$H28),1,""))</f>
        <v/>
      </c>
      <c r="V28" s="18" t="str">
        <f aca="false">IF($H28="","",IF(AND(V$8&lt;=$I28,V$8+6&gt;=$H28),1,""))</f>
        <v/>
      </c>
      <c r="W28" s="18" t="str">
        <f aca="false">IF($H28="","",IF(AND(W$8&lt;=$I28,W$8+6&gt;=$H28),1,""))</f>
        <v/>
      </c>
      <c r="X28" s="18" t="str">
        <f aca="false">IF($H28="","",IF(AND(X$8&lt;=$I28,X$8+6&gt;=$H28),1,""))</f>
        <v/>
      </c>
      <c r="Y28" s="18" t="str">
        <f aca="false">IF($H28="","",IF(AND(Y$8&lt;=$I28,Y$8+6&gt;=$H28),1,""))</f>
        <v/>
      </c>
      <c r="Z28" s="18" t="str">
        <f aca="false">IF($H28="","",IF(AND(Z$8&lt;=$I28,Z$8+6&gt;=$H28),1,""))</f>
        <v/>
      </c>
      <c r="AA28" s="18" t="str">
        <f aca="false">IF($H28="","",IF(AND(AA$8&lt;=$I28,AA$8+6&gt;=$H28),1,""))</f>
        <v/>
      </c>
      <c r="AB28" s="18" t="str">
        <f aca="false">IF($H28="","",IF(AND(AB$8&lt;=$I28,AB$8+6&gt;=$H28),1,""))</f>
        <v/>
      </c>
      <c r="AC28" s="18" t="str">
        <f aca="false">IF($H28="","",IF(AND(AC$8&lt;=$I28,AC$8+6&gt;=$H28),1,""))</f>
        <v/>
      </c>
      <c r="AD28" s="18" t="str">
        <f aca="false">IF($H28="","",IF(AND(AD$8&lt;=$I28,AD$8+6&gt;=$H28),1,""))</f>
        <v/>
      </c>
      <c r="AE28" s="18" t="str">
        <f aca="false">IF($H28="","",IF(AND(AE$8&lt;=$I28,AE$8+6&gt;=$H28),1,""))</f>
        <v/>
      </c>
      <c r="AF28" s="18" t="str">
        <f aca="false">IF($H28="","",IF(AND(AF$8&lt;=$I28,AF$8+6&gt;=$H28),1,""))</f>
        <v/>
      </c>
      <c r="AG28" s="18" t="str">
        <f aca="false">IF($H28="","",IF(AND(AG$8&lt;=$I28,AG$8+6&gt;=$H28),1,""))</f>
        <v/>
      </c>
      <c r="AH28" s="18" t="str">
        <f aca="false">IF($H28="","",IF(AND(AH$8&lt;=$I28,AH$8+6&gt;=$H28),1,""))</f>
        <v/>
      </c>
      <c r="AI28" s="18" t="str">
        <f aca="false">IF($H28="","",IF(AND(AI$8&lt;=$I28,AI$8+6&gt;=$H28),1,""))</f>
        <v/>
      </c>
      <c r="AJ28" s="18" t="str">
        <f aca="false">IF($H28="","",IF(AND(AJ$8&lt;=$I28,AJ$8+6&gt;=$H28),1,""))</f>
        <v/>
      </c>
      <c r="AK28" s="18" t="str">
        <f aca="false">IF($H28="","",IF(AND(AK$8&lt;=$I28,AK$8+6&gt;=$H28),1,""))</f>
        <v/>
      </c>
      <c r="AL28" s="18" t="str">
        <f aca="false">IF($H28="","",IF(AND(AL$8&lt;=$I28,AL$8+6&gt;=$H28),1,""))</f>
        <v/>
      </c>
      <c r="AM28" s="18" t="str">
        <f aca="false">IF($H28="","",IF(AND(AM$8&lt;=$I28,AM$8+6&gt;=$H28),1,""))</f>
        <v/>
      </c>
      <c r="AN28" s="18" t="str">
        <f aca="false">IF($H28="","",IF(AND(AN$8&lt;=$I28,AN$8+6&gt;=$H28),1,""))</f>
        <v/>
      </c>
      <c r="AO28" s="18" t="str">
        <f aca="false">IF($H28="","",IF(AND(AO$8&lt;=$I28,AO$8+6&gt;=$H28),1,""))</f>
        <v/>
      </c>
      <c r="AP28" s="18" t="str">
        <f aca="false">IF($H28="","",IF(AND(AP$8&lt;=$I28,AP$8+6&gt;=$H28),1,""))</f>
        <v/>
      </c>
      <c r="AQ28" s="18" t="str">
        <f aca="false">IF($H28="","",IF(AND(AQ$8&lt;=$I28,AQ$8+6&gt;=$H28),1,""))</f>
        <v/>
      </c>
      <c r="AR28" s="18" t="str">
        <f aca="false">IF($H28="","",IF(AND(AR$8&lt;=$I28,AR$8+6&gt;=$H28),1,""))</f>
        <v/>
      </c>
      <c r="AS28" s="18" t="str">
        <f aca="false">IF($H28="","",IF(AND(AS$8&lt;=$I28,AS$8+6&gt;=$H28),1,""))</f>
        <v/>
      </c>
      <c r="AT28" s="18" t="str">
        <f aca="false">IF($H28="","",IF(AND(AT$8&lt;=$I28,AT$8+6&gt;=$H28),1,""))</f>
        <v/>
      </c>
      <c r="AU28" s="18" t="str">
        <f aca="false">IF($H28="","",IF(AND(AU$8&lt;=$I28,AU$8+6&gt;=$H28),1,""))</f>
        <v/>
      </c>
      <c r="AV28" s="18" t="str">
        <f aca="false">IF($H28="","",IF(AND(AV$8&lt;=$I28,AV$8+6&gt;=$H28),1,""))</f>
        <v/>
      </c>
      <c r="AW28" s="18" t="str">
        <f aca="false">IF($H28="","",IF(AND(AW$8&lt;=$I28,AW$8+6&gt;=$H28),1,""))</f>
        <v/>
      </c>
      <c r="AX28" s="18" t="str">
        <f aca="false">IF($H28="","",IF(AND(AX$8&lt;=$I28,AX$8+6&gt;=$H28),1,""))</f>
        <v/>
      </c>
      <c r="AY28" s="18" t="str">
        <f aca="false">IF($H28="","",IF(AND(AY$8&lt;=$I28,AY$8+6&gt;=$H28),1,""))</f>
        <v/>
      </c>
      <c r="AZ28" s="18" t="str">
        <f aca="false">IF($H28="","",IF(AND(AZ$8&lt;=$I28,AZ$8+6&gt;=$H28),1,""))</f>
        <v/>
      </c>
    </row>
    <row r="29" customFormat="false" ht="15" hidden="false" customHeight="false" outlineLevel="0" collapsed="false">
      <c r="A29" s="13" t="n">
        <v>21</v>
      </c>
      <c r="B29" s="14"/>
      <c r="C29" s="14"/>
      <c r="D29" s="14"/>
      <c r="E29" s="15"/>
      <c r="F29" s="16"/>
      <c r="G29" s="16"/>
      <c r="H29" s="17" t="str">
        <f aca="false">IF(G29="","",IF(E29&lt;&gt;"",E29,IF(F29&lt;&gt;"",WORKDAY(INDEX($I$9:$I$48,MATCH(F29,$A$9:$A$48,0)),1),IF(WEEKDAY($C$6,2)&gt;5,WORKDAY($C$6,1),$C$6))))</f>
        <v/>
      </c>
      <c r="I29" s="17" t="str">
        <f aca="false">IF(H29="","",WORKDAY(H29,G29-1))</f>
        <v/>
      </c>
      <c r="J29" s="16"/>
      <c r="K29" s="14"/>
      <c r="M29" s="18" t="str">
        <f aca="false">IF($H29="","",IF(AND(M$8&lt;=$I29,M$8+6&gt;=$H29),1,""))</f>
        <v/>
      </c>
      <c r="N29" s="18" t="str">
        <f aca="false">IF($H29="","",IF(AND(N$8&lt;=$I29,N$8+6&gt;=$H29),1,""))</f>
        <v/>
      </c>
      <c r="O29" s="18" t="str">
        <f aca="false">IF($H29="","",IF(AND(O$8&lt;=$I29,O$8+6&gt;=$H29),1,""))</f>
        <v/>
      </c>
      <c r="P29" s="18" t="str">
        <f aca="false">IF($H29="","",IF(AND(P$8&lt;=$I29,P$8+6&gt;=$H29),1,""))</f>
        <v/>
      </c>
      <c r="Q29" s="18" t="str">
        <f aca="false">IF($H29="","",IF(AND(Q$8&lt;=$I29,Q$8+6&gt;=$H29),1,""))</f>
        <v/>
      </c>
      <c r="R29" s="18" t="str">
        <f aca="false">IF($H29="","",IF(AND(R$8&lt;=$I29,R$8+6&gt;=$H29),1,""))</f>
        <v/>
      </c>
      <c r="S29" s="18" t="str">
        <f aca="false">IF($H29="","",IF(AND(S$8&lt;=$I29,S$8+6&gt;=$H29),1,""))</f>
        <v/>
      </c>
      <c r="T29" s="18" t="str">
        <f aca="false">IF($H29="","",IF(AND(T$8&lt;=$I29,T$8+6&gt;=$H29),1,""))</f>
        <v/>
      </c>
      <c r="U29" s="18" t="str">
        <f aca="false">IF($H29="","",IF(AND(U$8&lt;=$I29,U$8+6&gt;=$H29),1,""))</f>
        <v/>
      </c>
      <c r="V29" s="18" t="str">
        <f aca="false">IF($H29="","",IF(AND(V$8&lt;=$I29,V$8+6&gt;=$H29),1,""))</f>
        <v/>
      </c>
      <c r="W29" s="18" t="str">
        <f aca="false">IF($H29="","",IF(AND(W$8&lt;=$I29,W$8+6&gt;=$H29),1,""))</f>
        <v/>
      </c>
      <c r="X29" s="18" t="str">
        <f aca="false">IF($H29="","",IF(AND(X$8&lt;=$I29,X$8+6&gt;=$H29),1,""))</f>
        <v/>
      </c>
      <c r="Y29" s="18" t="str">
        <f aca="false">IF($H29="","",IF(AND(Y$8&lt;=$I29,Y$8+6&gt;=$H29),1,""))</f>
        <v/>
      </c>
      <c r="Z29" s="18" t="str">
        <f aca="false">IF($H29="","",IF(AND(Z$8&lt;=$I29,Z$8+6&gt;=$H29),1,""))</f>
        <v/>
      </c>
      <c r="AA29" s="18" t="str">
        <f aca="false">IF($H29="","",IF(AND(AA$8&lt;=$I29,AA$8+6&gt;=$H29),1,""))</f>
        <v/>
      </c>
      <c r="AB29" s="18" t="str">
        <f aca="false">IF($H29="","",IF(AND(AB$8&lt;=$I29,AB$8+6&gt;=$H29),1,""))</f>
        <v/>
      </c>
      <c r="AC29" s="18" t="str">
        <f aca="false">IF($H29="","",IF(AND(AC$8&lt;=$I29,AC$8+6&gt;=$H29),1,""))</f>
        <v/>
      </c>
      <c r="AD29" s="18" t="str">
        <f aca="false">IF($H29="","",IF(AND(AD$8&lt;=$I29,AD$8+6&gt;=$H29),1,""))</f>
        <v/>
      </c>
      <c r="AE29" s="18" t="str">
        <f aca="false">IF($H29="","",IF(AND(AE$8&lt;=$I29,AE$8+6&gt;=$H29),1,""))</f>
        <v/>
      </c>
      <c r="AF29" s="18" t="str">
        <f aca="false">IF($H29="","",IF(AND(AF$8&lt;=$I29,AF$8+6&gt;=$H29),1,""))</f>
        <v/>
      </c>
      <c r="AG29" s="18" t="str">
        <f aca="false">IF($H29="","",IF(AND(AG$8&lt;=$I29,AG$8+6&gt;=$H29),1,""))</f>
        <v/>
      </c>
      <c r="AH29" s="18" t="str">
        <f aca="false">IF($H29="","",IF(AND(AH$8&lt;=$I29,AH$8+6&gt;=$H29),1,""))</f>
        <v/>
      </c>
      <c r="AI29" s="18" t="str">
        <f aca="false">IF($H29="","",IF(AND(AI$8&lt;=$I29,AI$8+6&gt;=$H29),1,""))</f>
        <v/>
      </c>
      <c r="AJ29" s="18" t="str">
        <f aca="false">IF($H29="","",IF(AND(AJ$8&lt;=$I29,AJ$8+6&gt;=$H29),1,""))</f>
        <v/>
      </c>
      <c r="AK29" s="18" t="str">
        <f aca="false">IF($H29="","",IF(AND(AK$8&lt;=$I29,AK$8+6&gt;=$H29),1,""))</f>
        <v/>
      </c>
      <c r="AL29" s="18" t="str">
        <f aca="false">IF($H29="","",IF(AND(AL$8&lt;=$I29,AL$8+6&gt;=$H29),1,""))</f>
        <v/>
      </c>
      <c r="AM29" s="18" t="str">
        <f aca="false">IF($H29="","",IF(AND(AM$8&lt;=$I29,AM$8+6&gt;=$H29),1,""))</f>
        <v/>
      </c>
      <c r="AN29" s="18" t="str">
        <f aca="false">IF($H29="","",IF(AND(AN$8&lt;=$I29,AN$8+6&gt;=$H29),1,""))</f>
        <v/>
      </c>
      <c r="AO29" s="18" t="str">
        <f aca="false">IF($H29="","",IF(AND(AO$8&lt;=$I29,AO$8+6&gt;=$H29),1,""))</f>
        <v/>
      </c>
      <c r="AP29" s="18" t="str">
        <f aca="false">IF($H29="","",IF(AND(AP$8&lt;=$I29,AP$8+6&gt;=$H29),1,""))</f>
        <v/>
      </c>
      <c r="AQ29" s="18" t="str">
        <f aca="false">IF($H29="","",IF(AND(AQ$8&lt;=$I29,AQ$8+6&gt;=$H29),1,""))</f>
        <v/>
      </c>
      <c r="AR29" s="18" t="str">
        <f aca="false">IF($H29="","",IF(AND(AR$8&lt;=$I29,AR$8+6&gt;=$H29),1,""))</f>
        <v/>
      </c>
      <c r="AS29" s="18" t="str">
        <f aca="false">IF($H29="","",IF(AND(AS$8&lt;=$I29,AS$8+6&gt;=$H29),1,""))</f>
        <v/>
      </c>
      <c r="AT29" s="18" t="str">
        <f aca="false">IF($H29="","",IF(AND(AT$8&lt;=$I29,AT$8+6&gt;=$H29),1,""))</f>
        <v/>
      </c>
      <c r="AU29" s="18" t="str">
        <f aca="false">IF($H29="","",IF(AND(AU$8&lt;=$I29,AU$8+6&gt;=$H29),1,""))</f>
        <v/>
      </c>
      <c r="AV29" s="18" t="str">
        <f aca="false">IF($H29="","",IF(AND(AV$8&lt;=$I29,AV$8+6&gt;=$H29),1,""))</f>
        <v/>
      </c>
      <c r="AW29" s="18" t="str">
        <f aca="false">IF($H29="","",IF(AND(AW$8&lt;=$I29,AW$8+6&gt;=$H29),1,""))</f>
        <v/>
      </c>
      <c r="AX29" s="18" t="str">
        <f aca="false">IF($H29="","",IF(AND(AX$8&lt;=$I29,AX$8+6&gt;=$H29),1,""))</f>
        <v/>
      </c>
      <c r="AY29" s="18" t="str">
        <f aca="false">IF($H29="","",IF(AND(AY$8&lt;=$I29,AY$8+6&gt;=$H29),1,""))</f>
        <v/>
      </c>
      <c r="AZ29" s="18" t="str">
        <f aca="false">IF($H29="","",IF(AND(AZ$8&lt;=$I29,AZ$8+6&gt;=$H29),1,""))</f>
        <v/>
      </c>
    </row>
    <row r="30" customFormat="false" ht="15" hidden="false" customHeight="false" outlineLevel="0" collapsed="false">
      <c r="A30" s="13" t="n">
        <v>22</v>
      </c>
      <c r="B30" s="14"/>
      <c r="C30" s="14"/>
      <c r="D30" s="14"/>
      <c r="E30" s="15"/>
      <c r="F30" s="16"/>
      <c r="G30" s="16"/>
      <c r="H30" s="17" t="str">
        <f aca="false">IF(G30="","",IF(E30&lt;&gt;"",E30,IF(F30&lt;&gt;"",WORKDAY(INDEX($I$9:$I$48,MATCH(F30,$A$9:$A$48,0)),1),IF(WEEKDAY($C$6,2)&gt;5,WORKDAY($C$6,1),$C$6))))</f>
        <v/>
      </c>
      <c r="I30" s="17" t="str">
        <f aca="false">IF(H30="","",WORKDAY(H30,G30-1))</f>
        <v/>
      </c>
      <c r="J30" s="16"/>
      <c r="K30" s="14"/>
      <c r="M30" s="18" t="str">
        <f aca="false">IF($H30="","",IF(AND(M$8&lt;=$I30,M$8+6&gt;=$H30),1,""))</f>
        <v/>
      </c>
      <c r="N30" s="18" t="str">
        <f aca="false">IF($H30="","",IF(AND(N$8&lt;=$I30,N$8+6&gt;=$H30),1,""))</f>
        <v/>
      </c>
      <c r="O30" s="18" t="str">
        <f aca="false">IF($H30="","",IF(AND(O$8&lt;=$I30,O$8+6&gt;=$H30),1,""))</f>
        <v/>
      </c>
      <c r="P30" s="18" t="str">
        <f aca="false">IF($H30="","",IF(AND(P$8&lt;=$I30,P$8+6&gt;=$H30),1,""))</f>
        <v/>
      </c>
      <c r="Q30" s="18" t="str">
        <f aca="false">IF($H30="","",IF(AND(Q$8&lt;=$I30,Q$8+6&gt;=$H30),1,""))</f>
        <v/>
      </c>
      <c r="R30" s="18" t="str">
        <f aca="false">IF($H30="","",IF(AND(R$8&lt;=$I30,R$8+6&gt;=$H30),1,""))</f>
        <v/>
      </c>
      <c r="S30" s="18" t="str">
        <f aca="false">IF($H30="","",IF(AND(S$8&lt;=$I30,S$8+6&gt;=$H30),1,""))</f>
        <v/>
      </c>
      <c r="T30" s="18" t="str">
        <f aca="false">IF($H30="","",IF(AND(T$8&lt;=$I30,T$8+6&gt;=$H30),1,""))</f>
        <v/>
      </c>
      <c r="U30" s="18" t="str">
        <f aca="false">IF($H30="","",IF(AND(U$8&lt;=$I30,U$8+6&gt;=$H30),1,""))</f>
        <v/>
      </c>
      <c r="V30" s="18" t="str">
        <f aca="false">IF($H30="","",IF(AND(V$8&lt;=$I30,V$8+6&gt;=$H30),1,""))</f>
        <v/>
      </c>
      <c r="W30" s="18" t="str">
        <f aca="false">IF($H30="","",IF(AND(W$8&lt;=$I30,W$8+6&gt;=$H30),1,""))</f>
        <v/>
      </c>
      <c r="X30" s="18" t="str">
        <f aca="false">IF($H30="","",IF(AND(X$8&lt;=$I30,X$8+6&gt;=$H30),1,""))</f>
        <v/>
      </c>
      <c r="Y30" s="18" t="str">
        <f aca="false">IF($H30="","",IF(AND(Y$8&lt;=$I30,Y$8+6&gt;=$H30),1,""))</f>
        <v/>
      </c>
      <c r="Z30" s="18" t="str">
        <f aca="false">IF($H30="","",IF(AND(Z$8&lt;=$I30,Z$8+6&gt;=$H30),1,""))</f>
        <v/>
      </c>
      <c r="AA30" s="18" t="str">
        <f aca="false">IF($H30="","",IF(AND(AA$8&lt;=$I30,AA$8+6&gt;=$H30),1,""))</f>
        <v/>
      </c>
      <c r="AB30" s="18" t="str">
        <f aca="false">IF($H30="","",IF(AND(AB$8&lt;=$I30,AB$8+6&gt;=$H30),1,""))</f>
        <v/>
      </c>
      <c r="AC30" s="18" t="str">
        <f aca="false">IF($H30="","",IF(AND(AC$8&lt;=$I30,AC$8+6&gt;=$H30),1,""))</f>
        <v/>
      </c>
      <c r="AD30" s="18" t="str">
        <f aca="false">IF($H30="","",IF(AND(AD$8&lt;=$I30,AD$8+6&gt;=$H30),1,""))</f>
        <v/>
      </c>
      <c r="AE30" s="18" t="str">
        <f aca="false">IF($H30="","",IF(AND(AE$8&lt;=$I30,AE$8+6&gt;=$H30),1,""))</f>
        <v/>
      </c>
      <c r="AF30" s="18" t="str">
        <f aca="false">IF($H30="","",IF(AND(AF$8&lt;=$I30,AF$8+6&gt;=$H30),1,""))</f>
        <v/>
      </c>
      <c r="AG30" s="18" t="str">
        <f aca="false">IF($H30="","",IF(AND(AG$8&lt;=$I30,AG$8+6&gt;=$H30),1,""))</f>
        <v/>
      </c>
      <c r="AH30" s="18" t="str">
        <f aca="false">IF($H30="","",IF(AND(AH$8&lt;=$I30,AH$8+6&gt;=$H30),1,""))</f>
        <v/>
      </c>
      <c r="AI30" s="18" t="str">
        <f aca="false">IF($H30="","",IF(AND(AI$8&lt;=$I30,AI$8+6&gt;=$H30),1,""))</f>
        <v/>
      </c>
      <c r="AJ30" s="18" t="str">
        <f aca="false">IF($H30="","",IF(AND(AJ$8&lt;=$I30,AJ$8+6&gt;=$H30),1,""))</f>
        <v/>
      </c>
      <c r="AK30" s="18" t="str">
        <f aca="false">IF($H30="","",IF(AND(AK$8&lt;=$I30,AK$8+6&gt;=$H30),1,""))</f>
        <v/>
      </c>
      <c r="AL30" s="18" t="str">
        <f aca="false">IF($H30="","",IF(AND(AL$8&lt;=$I30,AL$8+6&gt;=$H30),1,""))</f>
        <v/>
      </c>
      <c r="AM30" s="18" t="str">
        <f aca="false">IF($H30="","",IF(AND(AM$8&lt;=$I30,AM$8+6&gt;=$H30),1,""))</f>
        <v/>
      </c>
      <c r="AN30" s="18" t="str">
        <f aca="false">IF($H30="","",IF(AND(AN$8&lt;=$I30,AN$8+6&gt;=$H30),1,""))</f>
        <v/>
      </c>
      <c r="AO30" s="18" t="str">
        <f aca="false">IF($H30="","",IF(AND(AO$8&lt;=$I30,AO$8+6&gt;=$H30),1,""))</f>
        <v/>
      </c>
      <c r="AP30" s="18" t="str">
        <f aca="false">IF($H30="","",IF(AND(AP$8&lt;=$I30,AP$8+6&gt;=$H30),1,""))</f>
        <v/>
      </c>
      <c r="AQ30" s="18" t="str">
        <f aca="false">IF($H30="","",IF(AND(AQ$8&lt;=$I30,AQ$8+6&gt;=$H30),1,""))</f>
        <v/>
      </c>
      <c r="AR30" s="18" t="str">
        <f aca="false">IF($H30="","",IF(AND(AR$8&lt;=$I30,AR$8+6&gt;=$H30),1,""))</f>
        <v/>
      </c>
      <c r="AS30" s="18" t="str">
        <f aca="false">IF($H30="","",IF(AND(AS$8&lt;=$I30,AS$8+6&gt;=$H30),1,""))</f>
        <v/>
      </c>
      <c r="AT30" s="18" t="str">
        <f aca="false">IF($H30="","",IF(AND(AT$8&lt;=$I30,AT$8+6&gt;=$H30),1,""))</f>
        <v/>
      </c>
      <c r="AU30" s="18" t="str">
        <f aca="false">IF($H30="","",IF(AND(AU$8&lt;=$I30,AU$8+6&gt;=$H30),1,""))</f>
        <v/>
      </c>
      <c r="AV30" s="18" t="str">
        <f aca="false">IF($H30="","",IF(AND(AV$8&lt;=$I30,AV$8+6&gt;=$H30),1,""))</f>
        <v/>
      </c>
      <c r="AW30" s="18" t="str">
        <f aca="false">IF($H30="","",IF(AND(AW$8&lt;=$I30,AW$8+6&gt;=$H30),1,""))</f>
        <v/>
      </c>
      <c r="AX30" s="18" t="str">
        <f aca="false">IF($H30="","",IF(AND(AX$8&lt;=$I30,AX$8+6&gt;=$H30),1,""))</f>
        <v/>
      </c>
      <c r="AY30" s="18" t="str">
        <f aca="false">IF($H30="","",IF(AND(AY$8&lt;=$I30,AY$8+6&gt;=$H30),1,""))</f>
        <v/>
      </c>
      <c r="AZ30" s="18" t="str">
        <f aca="false">IF($H30="","",IF(AND(AZ$8&lt;=$I30,AZ$8+6&gt;=$H30),1,""))</f>
        <v/>
      </c>
    </row>
    <row r="31" customFormat="false" ht="15" hidden="false" customHeight="false" outlineLevel="0" collapsed="false">
      <c r="A31" s="13" t="n">
        <v>23</v>
      </c>
      <c r="B31" s="14"/>
      <c r="C31" s="14"/>
      <c r="D31" s="14"/>
      <c r="E31" s="15"/>
      <c r="F31" s="16"/>
      <c r="G31" s="16"/>
      <c r="H31" s="17" t="str">
        <f aca="false">IF(G31="","",IF(E31&lt;&gt;"",E31,IF(F31&lt;&gt;"",WORKDAY(INDEX($I$9:$I$48,MATCH(F31,$A$9:$A$48,0)),1),IF(WEEKDAY($C$6,2)&gt;5,WORKDAY($C$6,1),$C$6))))</f>
        <v/>
      </c>
      <c r="I31" s="17" t="str">
        <f aca="false">IF(H31="","",WORKDAY(H31,G31-1))</f>
        <v/>
      </c>
      <c r="J31" s="16"/>
      <c r="K31" s="14"/>
      <c r="M31" s="18" t="str">
        <f aca="false">IF($H31="","",IF(AND(M$8&lt;=$I31,M$8+6&gt;=$H31),1,""))</f>
        <v/>
      </c>
      <c r="N31" s="18" t="str">
        <f aca="false">IF($H31="","",IF(AND(N$8&lt;=$I31,N$8+6&gt;=$H31),1,""))</f>
        <v/>
      </c>
      <c r="O31" s="18" t="str">
        <f aca="false">IF($H31="","",IF(AND(O$8&lt;=$I31,O$8+6&gt;=$H31),1,""))</f>
        <v/>
      </c>
      <c r="P31" s="18" t="str">
        <f aca="false">IF($H31="","",IF(AND(P$8&lt;=$I31,P$8+6&gt;=$H31),1,""))</f>
        <v/>
      </c>
      <c r="Q31" s="18" t="str">
        <f aca="false">IF($H31="","",IF(AND(Q$8&lt;=$I31,Q$8+6&gt;=$H31),1,""))</f>
        <v/>
      </c>
      <c r="R31" s="18" t="str">
        <f aca="false">IF($H31="","",IF(AND(R$8&lt;=$I31,R$8+6&gt;=$H31),1,""))</f>
        <v/>
      </c>
      <c r="S31" s="18" t="str">
        <f aca="false">IF($H31="","",IF(AND(S$8&lt;=$I31,S$8+6&gt;=$H31),1,""))</f>
        <v/>
      </c>
      <c r="T31" s="18" t="str">
        <f aca="false">IF($H31="","",IF(AND(T$8&lt;=$I31,T$8+6&gt;=$H31),1,""))</f>
        <v/>
      </c>
      <c r="U31" s="18" t="str">
        <f aca="false">IF($H31="","",IF(AND(U$8&lt;=$I31,U$8+6&gt;=$H31),1,""))</f>
        <v/>
      </c>
      <c r="V31" s="18" t="str">
        <f aca="false">IF($H31="","",IF(AND(V$8&lt;=$I31,V$8+6&gt;=$H31),1,""))</f>
        <v/>
      </c>
      <c r="W31" s="18" t="str">
        <f aca="false">IF($H31="","",IF(AND(W$8&lt;=$I31,W$8+6&gt;=$H31),1,""))</f>
        <v/>
      </c>
      <c r="X31" s="18" t="str">
        <f aca="false">IF($H31="","",IF(AND(X$8&lt;=$I31,X$8+6&gt;=$H31),1,""))</f>
        <v/>
      </c>
      <c r="Y31" s="18" t="str">
        <f aca="false">IF($H31="","",IF(AND(Y$8&lt;=$I31,Y$8+6&gt;=$H31),1,""))</f>
        <v/>
      </c>
      <c r="Z31" s="18" t="str">
        <f aca="false">IF($H31="","",IF(AND(Z$8&lt;=$I31,Z$8+6&gt;=$H31),1,""))</f>
        <v/>
      </c>
      <c r="AA31" s="18" t="str">
        <f aca="false">IF($H31="","",IF(AND(AA$8&lt;=$I31,AA$8+6&gt;=$H31),1,""))</f>
        <v/>
      </c>
      <c r="AB31" s="18" t="str">
        <f aca="false">IF($H31="","",IF(AND(AB$8&lt;=$I31,AB$8+6&gt;=$H31),1,""))</f>
        <v/>
      </c>
      <c r="AC31" s="18" t="str">
        <f aca="false">IF($H31="","",IF(AND(AC$8&lt;=$I31,AC$8+6&gt;=$H31),1,""))</f>
        <v/>
      </c>
      <c r="AD31" s="18" t="str">
        <f aca="false">IF($H31="","",IF(AND(AD$8&lt;=$I31,AD$8+6&gt;=$H31),1,""))</f>
        <v/>
      </c>
      <c r="AE31" s="18" t="str">
        <f aca="false">IF($H31="","",IF(AND(AE$8&lt;=$I31,AE$8+6&gt;=$H31),1,""))</f>
        <v/>
      </c>
      <c r="AF31" s="18" t="str">
        <f aca="false">IF($H31="","",IF(AND(AF$8&lt;=$I31,AF$8+6&gt;=$H31),1,""))</f>
        <v/>
      </c>
      <c r="AG31" s="18" t="str">
        <f aca="false">IF($H31="","",IF(AND(AG$8&lt;=$I31,AG$8+6&gt;=$H31),1,""))</f>
        <v/>
      </c>
      <c r="AH31" s="18" t="str">
        <f aca="false">IF($H31="","",IF(AND(AH$8&lt;=$I31,AH$8+6&gt;=$H31),1,""))</f>
        <v/>
      </c>
      <c r="AI31" s="18" t="str">
        <f aca="false">IF($H31="","",IF(AND(AI$8&lt;=$I31,AI$8+6&gt;=$H31),1,""))</f>
        <v/>
      </c>
      <c r="AJ31" s="18" t="str">
        <f aca="false">IF($H31="","",IF(AND(AJ$8&lt;=$I31,AJ$8+6&gt;=$H31),1,""))</f>
        <v/>
      </c>
      <c r="AK31" s="18" t="str">
        <f aca="false">IF($H31="","",IF(AND(AK$8&lt;=$I31,AK$8+6&gt;=$H31),1,""))</f>
        <v/>
      </c>
      <c r="AL31" s="18" t="str">
        <f aca="false">IF($H31="","",IF(AND(AL$8&lt;=$I31,AL$8+6&gt;=$H31),1,""))</f>
        <v/>
      </c>
      <c r="AM31" s="18" t="str">
        <f aca="false">IF($H31="","",IF(AND(AM$8&lt;=$I31,AM$8+6&gt;=$H31),1,""))</f>
        <v/>
      </c>
      <c r="AN31" s="18" t="str">
        <f aca="false">IF($H31="","",IF(AND(AN$8&lt;=$I31,AN$8+6&gt;=$H31),1,""))</f>
        <v/>
      </c>
      <c r="AO31" s="18" t="str">
        <f aca="false">IF($H31="","",IF(AND(AO$8&lt;=$I31,AO$8+6&gt;=$H31),1,""))</f>
        <v/>
      </c>
      <c r="AP31" s="18" t="str">
        <f aca="false">IF($H31="","",IF(AND(AP$8&lt;=$I31,AP$8+6&gt;=$H31),1,""))</f>
        <v/>
      </c>
      <c r="AQ31" s="18" t="str">
        <f aca="false">IF($H31="","",IF(AND(AQ$8&lt;=$I31,AQ$8+6&gt;=$H31),1,""))</f>
        <v/>
      </c>
      <c r="AR31" s="18" t="str">
        <f aca="false">IF($H31="","",IF(AND(AR$8&lt;=$I31,AR$8+6&gt;=$H31),1,""))</f>
        <v/>
      </c>
      <c r="AS31" s="18" t="str">
        <f aca="false">IF($H31="","",IF(AND(AS$8&lt;=$I31,AS$8+6&gt;=$H31),1,""))</f>
        <v/>
      </c>
      <c r="AT31" s="18" t="str">
        <f aca="false">IF($H31="","",IF(AND(AT$8&lt;=$I31,AT$8+6&gt;=$H31),1,""))</f>
        <v/>
      </c>
      <c r="AU31" s="18" t="str">
        <f aca="false">IF($H31="","",IF(AND(AU$8&lt;=$I31,AU$8+6&gt;=$H31),1,""))</f>
        <v/>
      </c>
      <c r="AV31" s="18" t="str">
        <f aca="false">IF($H31="","",IF(AND(AV$8&lt;=$I31,AV$8+6&gt;=$H31),1,""))</f>
        <v/>
      </c>
      <c r="AW31" s="18" t="str">
        <f aca="false">IF($H31="","",IF(AND(AW$8&lt;=$I31,AW$8+6&gt;=$H31),1,""))</f>
        <v/>
      </c>
      <c r="AX31" s="18" t="str">
        <f aca="false">IF($H31="","",IF(AND(AX$8&lt;=$I31,AX$8+6&gt;=$H31),1,""))</f>
        <v/>
      </c>
      <c r="AY31" s="18" t="str">
        <f aca="false">IF($H31="","",IF(AND(AY$8&lt;=$I31,AY$8+6&gt;=$H31),1,""))</f>
        <v/>
      </c>
      <c r="AZ31" s="18" t="str">
        <f aca="false">IF($H31="","",IF(AND(AZ$8&lt;=$I31,AZ$8+6&gt;=$H31),1,""))</f>
        <v/>
      </c>
    </row>
    <row r="32" customFormat="false" ht="15" hidden="false" customHeight="false" outlineLevel="0" collapsed="false">
      <c r="A32" s="13" t="n">
        <v>24</v>
      </c>
      <c r="B32" s="14"/>
      <c r="C32" s="14"/>
      <c r="D32" s="14"/>
      <c r="E32" s="15"/>
      <c r="F32" s="16"/>
      <c r="G32" s="16"/>
      <c r="H32" s="17" t="str">
        <f aca="false">IF(G32="","",IF(E32&lt;&gt;"",E32,IF(F32&lt;&gt;"",WORKDAY(INDEX($I$9:$I$48,MATCH(F32,$A$9:$A$48,0)),1),IF(WEEKDAY($C$6,2)&gt;5,WORKDAY($C$6,1),$C$6))))</f>
        <v/>
      </c>
      <c r="I32" s="17" t="str">
        <f aca="false">IF(H32="","",WORKDAY(H32,G32-1))</f>
        <v/>
      </c>
      <c r="J32" s="16"/>
      <c r="K32" s="14"/>
      <c r="M32" s="18" t="str">
        <f aca="false">IF($H32="","",IF(AND(M$8&lt;=$I32,M$8+6&gt;=$H32),1,""))</f>
        <v/>
      </c>
      <c r="N32" s="18" t="str">
        <f aca="false">IF($H32="","",IF(AND(N$8&lt;=$I32,N$8+6&gt;=$H32),1,""))</f>
        <v/>
      </c>
      <c r="O32" s="18" t="str">
        <f aca="false">IF($H32="","",IF(AND(O$8&lt;=$I32,O$8+6&gt;=$H32),1,""))</f>
        <v/>
      </c>
      <c r="P32" s="18" t="str">
        <f aca="false">IF($H32="","",IF(AND(P$8&lt;=$I32,P$8+6&gt;=$H32),1,""))</f>
        <v/>
      </c>
      <c r="Q32" s="18" t="str">
        <f aca="false">IF($H32="","",IF(AND(Q$8&lt;=$I32,Q$8+6&gt;=$H32),1,""))</f>
        <v/>
      </c>
      <c r="R32" s="18" t="str">
        <f aca="false">IF($H32="","",IF(AND(R$8&lt;=$I32,R$8+6&gt;=$H32),1,""))</f>
        <v/>
      </c>
      <c r="S32" s="18" t="str">
        <f aca="false">IF($H32="","",IF(AND(S$8&lt;=$I32,S$8+6&gt;=$H32),1,""))</f>
        <v/>
      </c>
      <c r="T32" s="18" t="str">
        <f aca="false">IF($H32="","",IF(AND(T$8&lt;=$I32,T$8+6&gt;=$H32),1,""))</f>
        <v/>
      </c>
      <c r="U32" s="18" t="str">
        <f aca="false">IF($H32="","",IF(AND(U$8&lt;=$I32,U$8+6&gt;=$H32),1,""))</f>
        <v/>
      </c>
      <c r="V32" s="18" t="str">
        <f aca="false">IF($H32="","",IF(AND(V$8&lt;=$I32,V$8+6&gt;=$H32),1,""))</f>
        <v/>
      </c>
      <c r="W32" s="18" t="str">
        <f aca="false">IF($H32="","",IF(AND(W$8&lt;=$I32,W$8+6&gt;=$H32),1,""))</f>
        <v/>
      </c>
      <c r="X32" s="18" t="str">
        <f aca="false">IF($H32="","",IF(AND(X$8&lt;=$I32,X$8+6&gt;=$H32),1,""))</f>
        <v/>
      </c>
      <c r="Y32" s="18" t="str">
        <f aca="false">IF($H32="","",IF(AND(Y$8&lt;=$I32,Y$8+6&gt;=$H32),1,""))</f>
        <v/>
      </c>
      <c r="Z32" s="18" t="str">
        <f aca="false">IF($H32="","",IF(AND(Z$8&lt;=$I32,Z$8+6&gt;=$H32),1,""))</f>
        <v/>
      </c>
      <c r="AA32" s="18" t="str">
        <f aca="false">IF($H32="","",IF(AND(AA$8&lt;=$I32,AA$8+6&gt;=$H32),1,""))</f>
        <v/>
      </c>
      <c r="AB32" s="18" t="str">
        <f aca="false">IF($H32="","",IF(AND(AB$8&lt;=$I32,AB$8+6&gt;=$H32),1,""))</f>
        <v/>
      </c>
      <c r="AC32" s="18" t="str">
        <f aca="false">IF($H32="","",IF(AND(AC$8&lt;=$I32,AC$8+6&gt;=$H32),1,""))</f>
        <v/>
      </c>
      <c r="AD32" s="18" t="str">
        <f aca="false">IF($H32="","",IF(AND(AD$8&lt;=$I32,AD$8+6&gt;=$H32),1,""))</f>
        <v/>
      </c>
      <c r="AE32" s="18" t="str">
        <f aca="false">IF($H32="","",IF(AND(AE$8&lt;=$I32,AE$8+6&gt;=$H32),1,""))</f>
        <v/>
      </c>
      <c r="AF32" s="18" t="str">
        <f aca="false">IF($H32="","",IF(AND(AF$8&lt;=$I32,AF$8+6&gt;=$H32),1,""))</f>
        <v/>
      </c>
      <c r="AG32" s="18" t="str">
        <f aca="false">IF($H32="","",IF(AND(AG$8&lt;=$I32,AG$8+6&gt;=$H32),1,""))</f>
        <v/>
      </c>
      <c r="AH32" s="18" t="str">
        <f aca="false">IF($H32="","",IF(AND(AH$8&lt;=$I32,AH$8+6&gt;=$H32),1,""))</f>
        <v/>
      </c>
      <c r="AI32" s="18" t="str">
        <f aca="false">IF($H32="","",IF(AND(AI$8&lt;=$I32,AI$8+6&gt;=$H32),1,""))</f>
        <v/>
      </c>
      <c r="AJ32" s="18" t="str">
        <f aca="false">IF($H32="","",IF(AND(AJ$8&lt;=$I32,AJ$8+6&gt;=$H32),1,""))</f>
        <v/>
      </c>
      <c r="AK32" s="18" t="str">
        <f aca="false">IF($H32="","",IF(AND(AK$8&lt;=$I32,AK$8+6&gt;=$H32),1,""))</f>
        <v/>
      </c>
      <c r="AL32" s="18" t="str">
        <f aca="false">IF($H32="","",IF(AND(AL$8&lt;=$I32,AL$8+6&gt;=$H32),1,""))</f>
        <v/>
      </c>
      <c r="AM32" s="18" t="str">
        <f aca="false">IF($H32="","",IF(AND(AM$8&lt;=$I32,AM$8+6&gt;=$H32),1,""))</f>
        <v/>
      </c>
      <c r="AN32" s="18" t="str">
        <f aca="false">IF($H32="","",IF(AND(AN$8&lt;=$I32,AN$8+6&gt;=$H32),1,""))</f>
        <v/>
      </c>
      <c r="AO32" s="18" t="str">
        <f aca="false">IF($H32="","",IF(AND(AO$8&lt;=$I32,AO$8+6&gt;=$H32),1,""))</f>
        <v/>
      </c>
      <c r="AP32" s="18" t="str">
        <f aca="false">IF($H32="","",IF(AND(AP$8&lt;=$I32,AP$8+6&gt;=$H32),1,""))</f>
        <v/>
      </c>
      <c r="AQ32" s="18" t="str">
        <f aca="false">IF($H32="","",IF(AND(AQ$8&lt;=$I32,AQ$8+6&gt;=$H32),1,""))</f>
        <v/>
      </c>
      <c r="AR32" s="18" t="str">
        <f aca="false">IF($H32="","",IF(AND(AR$8&lt;=$I32,AR$8+6&gt;=$H32),1,""))</f>
        <v/>
      </c>
      <c r="AS32" s="18" t="str">
        <f aca="false">IF($H32="","",IF(AND(AS$8&lt;=$I32,AS$8+6&gt;=$H32),1,""))</f>
        <v/>
      </c>
      <c r="AT32" s="18" t="str">
        <f aca="false">IF($H32="","",IF(AND(AT$8&lt;=$I32,AT$8+6&gt;=$H32),1,""))</f>
        <v/>
      </c>
      <c r="AU32" s="18" t="str">
        <f aca="false">IF($H32="","",IF(AND(AU$8&lt;=$I32,AU$8+6&gt;=$H32),1,""))</f>
        <v/>
      </c>
      <c r="AV32" s="18" t="str">
        <f aca="false">IF($H32="","",IF(AND(AV$8&lt;=$I32,AV$8+6&gt;=$H32),1,""))</f>
        <v/>
      </c>
      <c r="AW32" s="18" t="str">
        <f aca="false">IF($H32="","",IF(AND(AW$8&lt;=$I32,AW$8+6&gt;=$H32),1,""))</f>
        <v/>
      </c>
      <c r="AX32" s="18" t="str">
        <f aca="false">IF($H32="","",IF(AND(AX$8&lt;=$I32,AX$8+6&gt;=$H32),1,""))</f>
        <v/>
      </c>
      <c r="AY32" s="18" t="str">
        <f aca="false">IF($H32="","",IF(AND(AY$8&lt;=$I32,AY$8+6&gt;=$H32),1,""))</f>
        <v/>
      </c>
      <c r="AZ32" s="18" t="str">
        <f aca="false">IF($H32="","",IF(AND(AZ$8&lt;=$I32,AZ$8+6&gt;=$H32),1,""))</f>
        <v/>
      </c>
    </row>
    <row r="33" customFormat="false" ht="15" hidden="false" customHeight="false" outlineLevel="0" collapsed="false">
      <c r="A33" s="13" t="n">
        <v>25</v>
      </c>
      <c r="B33" s="14"/>
      <c r="C33" s="14"/>
      <c r="D33" s="14"/>
      <c r="E33" s="15"/>
      <c r="F33" s="16"/>
      <c r="G33" s="16"/>
      <c r="H33" s="17" t="str">
        <f aca="false">IF(G33="","",IF(E33&lt;&gt;"",E33,IF(F33&lt;&gt;"",WORKDAY(INDEX($I$9:$I$48,MATCH(F33,$A$9:$A$48,0)),1),IF(WEEKDAY($C$6,2)&gt;5,WORKDAY($C$6,1),$C$6))))</f>
        <v/>
      </c>
      <c r="I33" s="17" t="str">
        <f aca="false">IF(H33="","",WORKDAY(H33,G33-1))</f>
        <v/>
      </c>
      <c r="J33" s="16"/>
      <c r="K33" s="14"/>
      <c r="M33" s="18" t="str">
        <f aca="false">IF($H33="","",IF(AND(M$8&lt;=$I33,M$8+6&gt;=$H33),1,""))</f>
        <v/>
      </c>
      <c r="N33" s="18" t="str">
        <f aca="false">IF($H33="","",IF(AND(N$8&lt;=$I33,N$8+6&gt;=$H33),1,""))</f>
        <v/>
      </c>
      <c r="O33" s="18" t="str">
        <f aca="false">IF($H33="","",IF(AND(O$8&lt;=$I33,O$8+6&gt;=$H33),1,""))</f>
        <v/>
      </c>
      <c r="P33" s="18" t="str">
        <f aca="false">IF($H33="","",IF(AND(P$8&lt;=$I33,P$8+6&gt;=$H33),1,""))</f>
        <v/>
      </c>
      <c r="Q33" s="18" t="str">
        <f aca="false">IF($H33="","",IF(AND(Q$8&lt;=$I33,Q$8+6&gt;=$H33),1,""))</f>
        <v/>
      </c>
      <c r="R33" s="18" t="str">
        <f aca="false">IF($H33="","",IF(AND(R$8&lt;=$I33,R$8+6&gt;=$H33),1,""))</f>
        <v/>
      </c>
      <c r="S33" s="18" t="str">
        <f aca="false">IF($H33="","",IF(AND(S$8&lt;=$I33,S$8+6&gt;=$H33),1,""))</f>
        <v/>
      </c>
      <c r="T33" s="18" t="str">
        <f aca="false">IF($H33="","",IF(AND(T$8&lt;=$I33,T$8+6&gt;=$H33),1,""))</f>
        <v/>
      </c>
      <c r="U33" s="18" t="str">
        <f aca="false">IF($H33="","",IF(AND(U$8&lt;=$I33,U$8+6&gt;=$H33),1,""))</f>
        <v/>
      </c>
      <c r="V33" s="18" t="str">
        <f aca="false">IF($H33="","",IF(AND(V$8&lt;=$I33,V$8+6&gt;=$H33),1,""))</f>
        <v/>
      </c>
      <c r="W33" s="18" t="str">
        <f aca="false">IF($H33="","",IF(AND(W$8&lt;=$I33,W$8+6&gt;=$H33),1,""))</f>
        <v/>
      </c>
      <c r="X33" s="18" t="str">
        <f aca="false">IF($H33="","",IF(AND(X$8&lt;=$I33,X$8+6&gt;=$H33),1,""))</f>
        <v/>
      </c>
      <c r="Y33" s="18" t="str">
        <f aca="false">IF($H33="","",IF(AND(Y$8&lt;=$I33,Y$8+6&gt;=$H33),1,""))</f>
        <v/>
      </c>
      <c r="Z33" s="18" t="str">
        <f aca="false">IF($H33="","",IF(AND(Z$8&lt;=$I33,Z$8+6&gt;=$H33),1,""))</f>
        <v/>
      </c>
      <c r="AA33" s="18" t="str">
        <f aca="false">IF($H33="","",IF(AND(AA$8&lt;=$I33,AA$8+6&gt;=$H33),1,""))</f>
        <v/>
      </c>
      <c r="AB33" s="18" t="str">
        <f aca="false">IF($H33="","",IF(AND(AB$8&lt;=$I33,AB$8+6&gt;=$H33),1,""))</f>
        <v/>
      </c>
      <c r="AC33" s="18" t="str">
        <f aca="false">IF($H33="","",IF(AND(AC$8&lt;=$I33,AC$8+6&gt;=$H33),1,""))</f>
        <v/>
      </c>
      <c r="AD33" s="18" t="str">
        <f aca="false">IF($H33="","",IF(AND(AD$8&lt;=$I33,AD$8+6&gt;=$H33),1,""))</f>
        <v/>
      </c>
      <c r="AE33" s="18" t="str">
        <f aca="false">IF($H33="","",IF(AND(AE$8&lt;=$I33,AE$8+6&gt;=$H33),1,""))</f>
        <v/>
      </c>
      <c r="AF33" s="18" t="str">
        <f aca="false">IF($H33="","",IF(AND(AF$8&lt;=$I33,AF$8+6&gt;=$H33),1,""))</f>
        <v/>
      </c>
      <c r="AG33" s="18" t="str">
        <f aca="false">IF($H33="","",IF(AND(AG$8&lt;=$I33,AG$8+6&gt;=$H33),1,""))</f>
        <v/>
      </c>
      <c r="AH33" s="18" t="str">
        <f aca="false">IF($H33="","",IF(AND(AH$8&lt;=$I33,AH$8+6&gt;=$H33),1,""))</f>
        <v/>
      </c>
      <c r="AI33" s="18" t="str">
        <f aca="false">IF($H33="","",IF(AND(AI$8&lt;=$I33,AI$8+6&gt;=$H33),1,""))</f>
        <v/>
      </c>
      <c r="AJ33" s="18" t="str">
        <f aca="false">IF($H33="","",IF(AND(AJ$8&lt;=$I33,AJ$8+6&gt;=$H33),1,""))</f>
        <v/>
      </c>
      <c r="AK33" s="18" t="str">
        <f aca="false">IF($H33="","",IF(AND(AK$8&lt;=$I33,AK$8+6&gt;=$H33),1,""))</f>
        <v/>
      </c>
      <c r="AL33" s="18" t="str">
        <f aca="false">IF($H33="","",IF(AND(AL$8&lt;=$I33,AL$8+6&gt;=$H33),1,""))</f>
        <v/>
      </c>
      <c r="AM33" s="18" t="str">
        <f aca="false">IF($H33="","",IF(AND(AM$8&lt;=$I33,AM$8+6&gt;=$H33),1,""))</f>
        <v/>
      </c>
      <c r="AN33" s="18" t="str">
        <f aca="false">IF($H33="","",IF(AND(AN$8&lt;=$I33,AN$8+6&gt;=$H33),1,""))</f>
        <v/>
      </c>
      <c r="AO33" s="18" t="str">
        <f aca="false">IF($H33="","",IF(AND(AO$8&lt;=$I33,AO$8+6&gt;=$H33),1,""))</f>
        <v/>
      </c>
      <c r="AP33" s="18" t="str">
        <f aca="false">IF($H33="","",IF(AND(AP$8&lt;=$I33,AP$8+6&gt;=$H33),1,""))</f>
        <v/>
      </c>
      <c r="AQ33" s="18" t="str">
        <f aca="false">IF($H33="","",IF(AND(AQ$8&lt;=$I33,AQ$8+6&gt;=$H33),1,""))</f>
        <v/>
      </c>
      <c r="AR33" s="18" t="str">
        <f aca="false">IF($H33="","",IF(AND(AR$8&lt;=$I33,AR$8+6&gt;=$H33),1,""))</f>
        <v/>
      </c>
      <c r="AS33" s="18" t="str">
        <f aca="false">IF($H33="","",IF(AND(AS$8&lt;=$I33,AS$8+6&gt;=$H33),1,""))</f>
        <v/>
      </c>
      <c r="AT33" s="18" t="str">
        <f aca="false">IF($H33="","",IF(AND(AT$8&lt;=$I33,AT$8+6&gt;=$H33),1,""))</f>
        <v/>
      </c>
      <c r="AU33" s="18" t="str">
        <f aca="false">IF($H33="","",IF(AND(AU$8&lt;=$I33,AU$8+6&gt;=$H33),1,""))</f>
        <v/>
      </c>
      <c r="AV33" s="18" t="str">
        <f aca="false">IF($H33="","",IF(AND(AV$8&lt;=$I33,AV$8+6&gt;=$H33),1,""))</f>
        <v/>
      </c>
      <c r="AW33" s="18" t="str">
        <f aca="false">IF($H33="","",IF(AND(AW$8&lt;=$I33,AW$8+6&gt;=$H33),1,""))</f>
        <v/>
      </c>
      <c r="AX33" s="18" t="str">
        <f aca="false">IF($H33="","",IF(AND(AX$8&lt;=$I33,AX$8+6&gt;=$H33),1,""))</f>
        <v/>
      </c>
      <c r="AY33" s="18" t="str">
        <f aca="false">IF($H33="","",IF(AND(AY$8&lt;=$I33,AY$8+6&gt;=$H33),1,""))</f>
        <v/>
      </c>
      <c r="AZ33" s="18" t="str">
        <f aca="false">IF($H33="","",IF(AND(AZ$8&lt;=$I33,AZ$8+6&gt;=$H33),1,""))</f>
        <v/>
      </c>
    </row>
    <row r="34" customFormat="false" ht="15" hidden="false" customHeight="false" outlineLevel="0" collapsed="false">
      <c r="A34" s="13" t="n">
        <v>26</v>
      </c>
      <c r="B34" s="14"/>
      <c r="C34" s="14"/>
      <c r="D34" s="14"/>
      <c r="E34" s="15"/>
      <c r="F34" s="16"/>
      <c r="G34" s="16"/>
      <c r="H34" s="17" t="str">
        <f aca="false">IF(G34="","",IF(E34&lt;&gt;"",E34,IF(F34&lt;&gt;"",WORKDAY(INDEX($I$9:$I$48,MATCH(F34,$A$9:$A$48,0)),1),IF(WEEKDAY($C$6,2)&gt;5,WORKDAY($C$6,1),$C$6))))</f>
        <v/>
      </c>
      <c r="I34" s="17" t="str">
        <f aca="false">IF(H34="","",WORKDAY(H34,G34-1))</f>
        <v/>
      </c>
      <c r="J34" s="16"/>
      <c r="K34" s="14"/>
      <c r="M34" s="18" t="str">
        <f aca="false">IF($H34="","",IF(AND(M$8&lt;=$I34,M$8+6&gt;=$H34),1,""))</f>
        <v/>
      </c>
      <c r="N34" s="18" t="str">
        <f aca="false">IF($H34="","",IF(AND(N$8&lt;=$I34,N$8+6&gt;=$H34),1,""))</f>
        <v/>
      </c>
      <c r="O34" s="18" t="str">
        <f aca="false">IF($H34="","",IF(AND(O$8&lt;=$I34,O$8+6&gt;=$H34),1,""))</f>
        <v/>
      </c>
      <c r="P34" s="18" t="str">
        <f aca="false">IF($H34="","",IF(AND(P$8&lt;=$I34,P$8+6&gt;=$H34),1,""))</f>
        <v/>
      </c>
      <c r="Q34" s="18" t="str">
        <f aca="false">IF($H34="","",IF(AND(Q$8&lt;=$I34,Q$8+6&gt;=$H34),1,""))</f>
        <v/>
      </c>
      <c r="R34" s="18" t="str">
        <f aca="false">IF($H34="","",IF(AND(R$8&lt;=$I34,R$8+6&gt;=$H34),1,""))</f>
        <v/>
      </c>
      <c r="S34" s="18" t="str">
        <f aca="false">IF($H34="","",IF(AND(S$8&lt;=$I34,S$8+6&gt;=$H34),1,""))</f>
        <v/>
      </c>
      <c r="T34" s="18" t="str">
        <f aca="false">IF($H34="","",IF(AND(T$8&lt;=$I34,T$8+6&gt;=$H34),1,""))</f>
        <v/>
      </c>
      <c r="U34" s="18" t="str">
        <f aca="false">IF($H34="","",IF(AND(U$8&lt;=$I34,U$8+6&gt;=$H34),1,""))</f>
        <v/>
      </c>
      <c r="V34" s="18" t="str">
        <f aca="false">IF($H34="","",IF(AND(V$8&lt;=$I34,V$8+6&gt;=$H34),1,""))</f>
        <v/>
      </c>
      <c r="W34" s="18" t="str">
        <f aca="false">IF($H34="","",IF(AND(W$8&lt;=$I34,W$8+6&gt;=$H34),1,""))</f>
        <v/>
      </c>
      <c r="X34" s="18" t="str">
        <f aca="false">IF($H34="","",IF(AND(X$8&lt;=$I34,X$8+6&gt;=$H34),1,""))</f>
        <v/>
      </c>
      <c r="Y34" s="18" t="str">
        <f aca="false">IF($H34="","",IF(AND(Y$8&lt;=$I34,Y$8+6&gt;=$H34),1,""))</f>
        <v/>
      </c>
      <c r="Z34" s="18" t="str">
        <f aca="false">IF($H34="","",IF(AND(Z$8&lt;=$I34,Z$8+6&gt;=$H34),1,""))</f>
        <v/>
      </c>
      <c r="AA34" s="18" t="str">
        <f aca="false">IF($H34="","",IF(AND(AA$8&lt;=$I34,AA$8+6&gt;=$H34),1,""))</f>
        <v/>
      </c>
      <c r="AB34" s="18" t="str">
        <f aca="false">IF($H34="","",IF(AND(AB$8&lt;=$I34,AB$8+6&gt;=$H34),1,""))</f>
        <v/>
      </c>
      <c r="AC34" s="18" t="str">
        <f aca="false">IF($H34="","",IF(AND(AC$8&lt;=$I34,AC$8+6&gt;=$H34),1,""))</f>
        <v/>
      </c>
      <c r="AD34" s="18" t="str">
        <f aca="false">IF($H34="","",IF(AND(AD$8&lt;=$I34,AD$8+6&gt;=$H34),1,""))</f>
        <v/>
      </c>
      <c r="AE34" s="18" t="str">
        <f aca="false">IF($H34="","",IF(AND(AE$8&lt;=$I34,AE$8+6&gt;=$H34),1,""))</f>
        <v/>
      </c>
      <c r="AF34" s="18" t="str">
        <f aca="false">IF($H34="","",IF(AND(AF$8&lt;=$I34,AF$8+6&gt;=$H34),1,""))</f>
        <v/>
      </c>
      <c r="AG34" s="18" t="str">
        <f aca="false">IF($H34="","",IF(AND(AG$8&lt;=$I34,AG$8+6&gt;=$H34),1,""))</f>
        <v/>
      </c>
      <c r="AH34" s="18" t="str">
        <f aca="false">IF($H34="","",IF(AND(AH$8&lt;=$I34,AH$8+6&gt;=$H34),1,""))</f>
        <v/>
      </c>
      <c r="AI34" s="18" t="str">
        <f aca="false">IF($H34="","",IF(AND(AI$8&lt;=$I34,AI$8+6&gt;=$H34),1,""))</f>
        <v/>
      </c>
      <c r="AJ34" s="18" t="str">
        <f aca="false">IF($H34="","",IF(AND(AJ$8&lt;=$I34,AJ$8+6&gt;=$H34),1,""))</f>
        <v/>
      </c>
      <c r="AK34" s="18" t="str">
        <f aca="false">IF($H34="","",IF(AND(AK$8&lt;=$I34,AK$8+6&gt;=$H34),1,""))</f>
        <v/>
      </c>
      <c r="AL34" s="18" t="str">
        <f aca="false">IF($H34="","",IF(AND(AL$8&lt;=$I34,AL$8+6&gt;=$H34),1,""))</f>
        <v/>
      </c>
      <c r="AM34" s="18" t="str">
        <f aca="false">IF($H34="","",IF(AND(AM$8&lt;=$I34,AM$8+6&gt;=$H34),1,""))</f>
        <v/>
      </c>
      <c r="AN34" s="18" t="str">
        <f aca="false">IF($H34="","",IF(AND(AN$8&lt;=$I34,AN$8+6&gt;=$H34),1,""))</f>
        <v/>
      </c>
      <c r="AO34" s="18" t="str">
        <f aca="false">IF($H34="","",IF(AND(AO$8&lt;=$I34,AO$8+6&gt;=$H34),1,""))</f>
        <v/>
      </c>
      <c r="AP34" s="18" t="str">
        <f aca="false">IF($H34="","",IF(AND(AP$8&lt;=$I34,AP$8+6&gt;=$H34),1,""))</f>
        <v/>
      </c>
      <c r="AQ34" s="18" t="str">
        <f aca="false">IF($H34="","",IF(AND(AQ$8&lt;=$I34,AQ$8+6&gt;=$H34),1,""))</f>
        <v/>
      </c>
      <c r="AR34" s="18" t="str">
        <f aca="false">IF($H34="","",IF(AND(AR$8&lt;=$I34,AR$8+6&gt;=$H34),1,""))</f>
        <v/>
      </c>
      <c r="AS34" s="18" t="str">
        <f aca="false">IF($H34="","",IF(AND(AS$8&lt;=$I34,AS$8+6&gt;=$H34),1,""))</f>
        <v/>
      </c>
      <c r="AT34" s="18" t="str">
        <f aca="false">IF($H34="","",IF(AND(AT$8&lt;=$I34,AT$8+6&gt;=$H34),1,""))</f>
        <v/>
      </c>
      <c r="AU34" s="18" t="str">
        <f aca="false">IF($H34="","",IF(AND(AU$8&lt;=$I34,AU$8+6&gt;=$H34),1,""))</f>
        <v/>
      </c>
      <c r="AV34" s="18" t="str">
        <f aca="false">IF($H34="","",IF(AND(AV$8&lt;=$I34,AV$8+6&gt;=$H34),1,""))</f>
        <v/>
      </c>
      <c r="AW34" s="18" t="str">
        <f aca="false">IF($H34="","",IF(AND(AW$8&lt;=$I34,AW$8+6&gt;=$H34),1,""))</f>
        <v/>
      </c>
      <c r="AX34" s="18" t="str">
        <f aca="false">IF($H34="","",IF(AND(AX$8&lt;=$I34,AX$8+6&gt;=$H34),1,""))</f>
        <v/>
      </c>
      <c r="AY34" s="18" t="str">
        <f aca="false">IF($H34="","",IF(AND(AY$8&lt;=$I34,AY$8+6&gt;=$H34),1,""))</f>
        <v/>
      </c>
      <c r="AZ34" s="18" t="str">
        <f aca="false">IF($H34="","",IF(AND(AZ$8&lt;=$I34,AZ$8+6&gt;=$H34),1,""))</f>
        <v/>
      </c>
    </row>
    <row r="35" customFormat="false" ht="15" hidden="false" customHeight="false" outlineLevel="0" collapsed="false">
      <c r="A35" s="13" t="n">
        <v>27</v>
      </c>
      <c r="B35" s="14"/>
      <c r="C35" s="14"/>
      <c r="D35" s="14"/>
      <c r="E35" s="15"/>
      <c r="F35" s="16"/>
      <c r="G35" s="16"/>
      <c r="H35" s="17" t="str">
        <f aca="false">IF(G35="","",IF(E35&lt;&gt;"",E35,IF(F35&lt;&gt;"",WORKDAY(INDEX($I$9:$I$48,MATCH(F35,$A$9:$A$48,0)),1),IF(WEEKDAY($C$6,2)&gt;5,WORKDAY($C$6,1),$C$6))))</f>
        <v/>
      </c>
      <c r="I35" s="17" t="str">
        <f aca="false">IF(H35="","",WORKDAY(H35,G35-1))</f>
        <v/>
      </c>
      <c r="J35" s="16"/>
      <c r="K35" s="14"/>
      <c r="M35" s="18" t="str">
        <f aca="false">IF($H35="","",IF(AND(M$8&lt;=$I35,M$8+6&gt;=$H35),1,""))</f>
        <v/>
      </c>
      <c r="N35" s="18" t="str">
        <f aca="false">IF($H35="","",IF(AND(N$8&lt;=$I35,N$8+6&gt;=$H35),1,""))</f>
        <v/>
      </c>
      <c r="O35" s="18" t="str">
        <f aca="false">IF($H35="","",IF(AND(O$8&lt;=$I35,O$8+6&gt;=$H35),1,""))</f>
        <v/>
      </c>
      <c r="P35" s="18" t="str">
        <f aca="false">IF($H35="","",IF(AND(P$8&lt;=$I35,P$8+6&gt;=$H35),1,""))</f>
        <v/>
      </c>
      <c r="Q35" s="18" t="str">
        <f aca="false">IF($H35="","",IF(AND(Q$8&lt;=$I35,Q$8+6&gt;=$H35),1,""))</f>
        <v/>
      </c>
      <c r="R35" s="18" t="str">
        <f aca="false">IF($H35="","",IF(AND(R$8&lt;=$I35,R$8+6&gt;=$H35),1,""))</f>
        <v/>
      </c>
      <c r="S35" s="18" t="str">
        <f aca="false">IF($H35="","",IF(AND(S$8&lt;=$I35,S$8+6&gt;=$H35),1,""))</f>
        <v/>
      </c>
      <c r="T35" s="18" t="str">
        <f aca="false">IF($H35="","",IF(AND(T$8&lt;=$I35,T$8+6&gt;=$H35),1,""))</f>
        <v/>
      </c>
      <c r="U35" s="18" t="str">
        <f aca="false">IF($H35="","",IF(AND(U$8&lt;=$I35,U$8+6&gt;=$H35),1,""))</f>
        <v/>
      </c>
      <c r="V35" s="18" t="str">
        <f aca="false">IF($H35="","",IF(AND(V$8&lt;=$I35,V$8+6&gt;=$H35),1,""))</f>
        <v/>
      </c>
      <c r="W35" s="18" t="str">
        <f aca="false">IF($H35="","",IF(AND(W$8&lt;=$I35,W$8+6&gt;=$H35),1,""))</f>
        <v/>
      </c>
      <c r="X35" s="18" t="str">
        <f aca="false">IF($H35="","",IF(AND(X$8&lt;=$I35,X$8+6&gt;=$H35),1,""))</f>
        <v/>
      </c>
      <c r="Y35" s="18" t="str">
        <f aca="false">IF($H35="","",IF(AND(Y$8&lt;=$I35,Y$8+6&gt;=$H35),1,""))</f>
        <v/>
      </c>
      <c r="Z35" s="18" t="str">
        <f aca="false">IF($H35="","",IF(AND(Z$8&lt;=$I35,Z$8+6&gt;=$H35),1,""))</f>
        <v/>
      </c>
      <c r="AA35" s="18" t="str">
        <f aca="false">IF($H35="","",IF(AND(AA$8&lt;=$I35,AA$8+6&gt;=$H35),1,""))</f>
        <v/>
      </c>
      <c r="AB35" s="18" t="str">
        <f aca="false">IF($H35="","",IF(AND(AB$8&lt;=$I35,AB$8+6&gt;=$H35),1,""))</f>
        <v/>
      </c>
      <c r="AC35" s="18" t="str">
        <f aca="false">IF($H35="","",IF(AND(AC$8&lt;=$I35,AC$8+6&gt;=$H35),1,""))</f>
        <v/>
      </c>
      <c r="AD35" s="18" t="str">
        <f aca="false">IF($H35="","",IF(AND(AD$8&lt;=$I35,AD$8+6&gt;=$H35),1,""))</f>
        <v/>
      </c>
      <c r="AE35" s="18" t="str">
        <f aca="false">IF($H35="","",IF(AND(AE$8&lt;=$I35,AE$8+6&gt;=$H35),1,""))</f>
        <v/>
      </c>
      <c r="AF35" s="18" t="str">
        <f aca="false">IF($H35="","",IF(AND(AF$8&lt;=$I35,AF$8+6&gt;=$H35),1,""))</f>
        <v/>
      </c>
      <c r="AG35" s="18" t="str">
        <f aca="false">IF($H35="","",IF(AND(AG$8&lt;=$I35,AG$8+6&gt;=$H35),1,""))</f>
        <v/>
      </c>
      <c r="AH35" s="18" t="str">
        <f aca="false">IF($H35="","",IF(AND(AH$8&lt;=$I35,AH$8+6&gt;=$H35),1,""))</f>
        <v/>
      </c>
      <c r="AI35" s="18" t="str">
        <f aca="false">IF($H35="","",IF(AND(AI$8&lt;=$I35,AI$8+6&gt;=$H35),1,""))</f>
        <v/>
      </c>
      <c r="AJ35" s="18" t="str">
        <f aca="false">IF($H35="","",IF(AND(AJ$8&lt;=$I35,AJ$8+6&gt;=$H35),1,""))</f>
        <v/>
      </c>
      <c r="AK35" s="18" t="str">
        <f aca="false">IF($H35="","",IF(AND(AK$8&lt;=$I35,AK$8+6&gt;=$H35),1,""))</f>
        <v/>
      </c>
      <c r="AL35" s="18" t="str">
        <f aca="false">IF($H35="","",IF(AND(AL$8&lt;=$I35,AL$8+6&gt;=$H35),1,""))</f>
        <v/>
      </c>
      <c r="AM35" s="18" t="str">
        <f aca="false">IF($H35="","",IF(AND(AM$8&lt;=$I35,AM$8+6&gt;=$H35),1,""))</f>
        <v/>
      </c>
      <c r="AN35" s="18" t="str">
        <f aca="false">IF($H35="","",IF(AND(AN$8&lt;=$I35,AN$8+6&gt;=$H35),1,""))</f>
        <v/>
      </c>
      <c r="AO35" s="18" t="str">
        <f aca="false">IF($H35="","",IF(AND(AO$8&lt;=$I35,AO$8+6&gt;=$H35),1,""))</f>
        <v/>
      </c>
      <c r="AP35" s="18" t="str">
        <f aca="false">IF($H35="","",IF(AND(AP$8&lt;=$I35,AP$8+6&gt;=$H35),1,""))</f>
        <v/>
      </c>
      <c r="AQ35" s="18" t="str">
        <f aca="false">IF($H35="","",IF(AND(AQ$8&lt;=$I35,AQ$8+6&gt;=$H35),1,""))</f>
        <v/>
      </c>
      <c r="AR35" s="18" t="str">
        <f aca="false">IF($H35="","",IF(AND(AR$8&lt;=$I35,AR$8+6&gt;=$H35),1,""))</f>
        <v/>
      </c>
      <c r="AS35" s="18" t="str">
        <f aca="false">IF($H35="","",IF(AND(AS$8&lt;=$I35,AS$8+6&gt;=$H35),1,""))</f>
        <v/>
      </c>
      <c r="AT35" s="18" t="str">
        <f aca="false">IF($H35="","",IF(AND(AT$8&lt;=$I35,AT$8+6&gt;=$H35),1,""))</f>
        <v/>
      </c>
      <c r="AU35" s="18" t="str">
        <f aca="false">IF($H35="","",IF(AND(AU$8&lt;=$I35,AU$8+6&gt;=$H35),1,""))</f>
        <v/>
      </c>
      <c r="AV35" s="18" t="str">
        <f aca="false">IF($H35="","",IF(AND(AV$8&lt;=$I35,AV$8+6&gt;=$H35),1,""))</f>
        <v/>
      </c>
      <c r="AW35" s="18" t="str">
        <f aca="false">IF($H35="","",IF(AND(AW$8&lt;=$I35,AW$8+6&gt;=$H35),1,""))</f>
        <v/>
      </c>
      <c r="AX35" s="18" t="str">
        <f aca="false">IF($H35="","",IF(AND(AX$8&lt;=$I35,AX$8+6&gt;=$H35),1,""))</f>
        <v/>
      </c>
      <c r="AY35" s="18" t="str">
        <f aca="false">IF($H35="","",IF(AND(AY$8&lt;=$I35,AY$8+6&gt;=$H35),1,""))</f>
        <v/>
      </c>
      <c r="AZ35" s="18" t="str">
        <f aca="false">IF($H35="","",IF(AND(AZ$8&lt;=$I35,AZ$8+6&gt;=$H35),1,""))</f>
        <v/>
      </c>
    </row>
    <row r="36" customFormat="false" ht="15" hidden="false" customHeight="false" outlineLevel="0" collapsed="false">
      <c r="A36" s="13" t="n">
        <v>28</v>
      </c>
      <c r="B36" s="14"/>
      <c r="C36" s="14"/>
      <c r="D36" s="14"/>
      <c r="E36" s="15"/>
      <c r="F36" s="16"/>
      <c r="G36" s="16"/>
      <c r="H36" s="17" t="str">
        <f aca="false">IF(G36="","",IF(E36&lt;&gt;"",E36,IF(F36&lt;&gt;"",WORKDAY(INDEX($I$9:$I$48,MATCH(F36,$A$9:$A$48,0)),1),IF(WEEKDAY($C$6,2)&gt;5,WORKDAY($C$6,1),$C$6))))</f>
        <v/>
      </c>
      <c r="I36" s="17" t="str">
        <f aca="false">IF(H36="","",WORKDAY(H36,G36-1))</f>
        <v/>
      </c>
      <c r="J36" s="16"/>
      <c r="K36" s="14"/>
      <c r="M36" s="18" t="str">
        <f aca="false">IF($H36="","",IF(AND(M$8&lt;=$I36,M$8+6&gt;=$H36),1,""))</f>
        <v/>
      </c>
      <c r="N36" s="18" t="str">
        <f aca="false">IF($H36="","",IF(AND(N$8&lt;=$I36,N$8+6&gt;=$H36),1,""))</f>
        <v/>
      </c>
      <c r="O36" s="18" t="str">
        <f aca="false">IF($H36="","",IF(AND(O$8&lt;=$I36,O$8+6&gt;=$H36),1,""))</f>
        <v/>
      </c>
      <c r="P36" s="18" t="str">
        <f aca="false">IF($H36="","",IF(AND(P$8&lt;=$I36,P$8+6&gt;=$H36),1,""))</f>
        <v/>
      </c>
      <c r="Q36" s="18" t="str">
        <f aca="false">IF($H36="","",IF(AND(Q$8&lt;=$I36,Q$8+6&gt;=$H36),1,""))</f>
        <v/>
      </c>
      <c r="R36" s="18" t="str">
        <f aca="false">IF($H36="","",IF(AND(R$8&lt;=$I36,R$8+6&gt;=$H36),1,""))</f>
        <v/>
      </c>
      <c r="S36" s="18" t="str">
        <f aca="false">IF($H36="","",IF(AND(S$8&lt;=$I36,S$8+6&gt;=$H36),1,""))</f>
        <v/>
      </c>
      <c r="T36" s="18" t="str">
        <f aca="false">IF($H36="","",IF(AND(T$8&lt;=$I36,T$8+6&gt;=$H36),1,""))</f>
        <v/>
      </c>
      <c r="U36" s="18" t="str">
        <f aca="false">IF($H36="","",IF(AND(U$8&lt;=$I36,U$8+6&gt;=$H36),1,""))</f>
        <v/>
      </c>
      <c r="V36" s="18" t="str">
        <f aca="false">IF($H36="","",IF(AND(V$8&lt;=$I36,V$8+6&gt;=$H36),1,""))</f>
        <v/>
      </c>
      <c r="W36" s="18" t="str">
        <f aca="false">IF($H36="","",IF(AND(W$8&lt;=$I36,W$8+6&gt;=$H36),1,""))</f>
        <v/>
      </c>
      <c r="X36" s="18" t="str">
        <f aca="false">IF($H36="","",IF(AND(X$8&lt;=$I36,X$8+6&gt;=$H36),1,""))</f>
        <v/>
      </c>
      <c r="Y36" s="18" t="str">
        <f aca="false">IF($H36="","",IF(AND(Y$8&lt;=$I36,Y$8+6&gt;=$H36),1,""))</f>
        <v/>
      </c>
      <c r="Z36" s="18" t="str">
        <f aca="false">IF($H36="","",IF(AND(Z$8&lt;=$I36,Z$8+6&gt;=$H36),1,""))</f>
        <v/>
      </c>
      <c r="AA36" s="18" t="str">
        <f aca="false">IF($H36="","",IF(AND(AA$8&lt;=$I36,AA$8+6&gt;=$H36),1,""))</f>
        <v/>
      </c>
      <c r="AB36" s="18" t="str">
        <f aca="false">IF($H36="","",IF(AND(AB$8&lt;=$I36,AB$8+6&gt;=$H36),1,""))</f>
        <v/>
      </c>
      <c r="AC36" s="18" t="str">
        <f aca="false">IF($H36="","",IF(AND(AC$8&lt;=$I36,AC$8+6&gt;=$H36),1,""))</f>
        <v/>
      </c>
      <c r="AD36" s="18" t="str">
        <f aca="false">IF($H36="","",IF(AND(AD$8&lt;=$I36,AD$8+6&gt;=$H36),1,""))</f>
        <v/>
      </c>
      <c r="AE36" s="18" t="str">
        <f aca="false">IF($H36="","",IF(AND(AE$8&lt;=$I36,AE$8+6&gt;=$H36),1,""))</f>
        <v/>
      </c>
      <c r="AF36" s="18" t="str">
        <f aca="false">IF($H36="","",IF(AND(AF$8&lt;=$I36,AF$8+6&gt;=$H36),1,""))</f>
        <v/>
      </c>
      <c r="AG36" s="18" t="str">
        <f aca="false">IF($H36="","",IF(AND(AG$8&lt;=$I36,AG$8+6&gt;=$H36),1,""))</f>
        <v/>
      </c>
      <c r="AH36" s="18" t="str">
        <f aca="false">IF($H36="","",IF(AND(AH$8&lt;=$I36,AH$8+6&gt;=$H36),1,""))</f>
        <v/>
      </c>
      <c r="AI36" s="18" t="str">
        <f aca="false">IF($H36="","",IF(AND(AI$8&lt;=$I36,AI$8+6&gt;=$H36),1,""))</f>
        <v/>
      </c>
      <c r="AJ36" s="18" t="str">
        <f aca="false">IF($H36="","",IF(AND(AJ$8&lt;=$I36,AJ$8+6&gt;=$H36),1,""))</f>
        <v/>
      </c>
      <c r="AK36" s="18" t="str">
        <f aca="false">IF($H36="","",IF(AND(AK$8&lt;=$I36,AK$8+6&gt;=$H36),1,""))</f>
        <v/>
      </c>
      <c r="AL36" s="18" t="str">
        <f aca="false">IF($H36="","",IF(AND(AL$8&lt;=$I36,AL$8+6&gt;=$H36),1,""))</f>
        <v/>
      </c>
      <c r="AM36" s="18" t="str">
        <f aca="false">IF($H36="","",IF(AND(AM$8&lt;=$I36,AM$8+6&gt;=$H36),1,""))</f>
        <v/>
      </c>
      <c r="AN36" s="18" t="str">
        <f aca="false">IF($H36="","",IF(AND(AN$8&lt;=$I36,AN$8+6&gt;=$H36),1,""))</f>
        <v/>
      </c>
      <c r="AO36" s="18" t="str">
        <f aca="false">IF($H36="","",IF(AND(AO$8&lt;=$I36,AO$8+6&gt;=$H36),1,""))</f>
        <v/>
      </c>
      <c r="AP36" s="18" t="str">
        <f aca="false">IF($H36="","",IF(AND(AP$8&lt;=$I36,AP$8+6&gt;=$H36),1,""))</f>
        <v/>
      </c>
      <c r="AQ36" s="18" t="str">
        <f aca="false">IF($H36="","",IF(AND(AQ$8&lt;=$I36,AQ$8+6&gt;=$H36),1,""))</f>
        <v/>
      </c>
      <c r="AR36" s="18" t="str">
        <f aca="false">IF($H36="","",IF(AND(AR$8&lt;=$I36,AR$8+6&gt;=$H36),1,""))</f>
        <v/>
      </c>
      <c r="AS36" s="18" t="str">
        <f aca="false">IF($H36="","",IF(AND(AS$8&lt;=$I36,AS$8+6&gt;=$H36),1,""))</f>
        <v/>
      </c>
      <c r="AT36" s="18" t="str">
        <f aca="false">IF($H36="","",IF(AND(AT$8&lt;=$I36,AT$8+6&gt;=$H36),1,""))</f>
        <v/>
      </c>
      <c r="AU36" s="18" t="str">
        <f aca="false">IF($H36="","",IF(AND(AU$8&lt;=$I36,AU$8+6&gt;=$H36),1,""))</f>
        <v/>
      </c>
      <c r="AV36" s="18" t="str">
        <f aca="false">IF($H36="","",IF(AND(AV$8&lt;=$I36,AV$8+6&gt;=$H36),1,""))</f>
        <v/>
      </c>
      <c r="AW36" s="18" t="str">
        <f aca="false">IF($H36="","",IF(AND(AW$8&lt;=$I36,AW$8+6&gt;=$H36),1,""))</f>
        <v/>
      </c>
      <c r="AX36" s="18" t="str">
        <f aca="false">IF($H36="","",IF(AND(AX$8&lt;=$I36,AX$8+6&gt;=$H36),1,""))</f>
        <v/>
      </c>
      <c r="AY36" s="18" t="str">
        <f aca="false">IF($H36="","",IF(AND(AY$8&lt;=$I36,AY$8+6&gt;=$H36),1,""))</f>
        <v/>
      </c>
      <c r="AZ36" s="18" t="str">
        <f aca="false">IF($H36="","",IF(AND(AZ$8&lt;=$I36,AZ$8+6&gt;=$H36),1,""))</f>
        <v/>
      </c>
    </row>
    <row r="37" customFormat="false" ht="15" hidden="false" customHeight="false" outlineLevel="0" collapsed="false">
      <c r="A37" s="13" t="n">
        <v>29</v>
      </c>
      <c r="B37" s="14"/>
      <c r="C37" s="14"/>
      <c r="D37" s="14"/>
      <c r="E37" s="15"/>
      <c r="F37" s="16"/>
      <c r="G37" s="16"/>
      <c r="H37" s="17" t="str">
        <f aca="false">IF(G37="","",IF(E37&lt;&gt;"",E37,IF(F37&lt;&gt;"",WORKDAY(INDEX($I$9:$I$48,MATCH(F37,$A$9:$A$48,0)),1),IF(WEEKDAY($C$6,2)&gt;5,WORKDAY($C$6,1),$C$6))))</f>
        <v/>
      </c>
      <c r="I37" s="17" t="str">
        <f aca="false">IF(H37="","",WORKDAY(H37,G37-1))</f>
        <v/>
      </c>
      <c r="J37" s="16"/>
      <c r="K37" s="14"/>
      <c r="M37" s="18" t="str">
        <f aca="false">IF($H37="","",IF(AND(M$8&lt;=$I37,M$8+6&gt;=$H37),1,""))</f>
        <v/>
      </c>
      <c r="N37" s="18" t="str">
        <f aca="false">IF($H37="","",IF(AND(N$8&lt;=$I37,N$8+6&gt;=$H37),1,""))</f>
        <v/>
      </c>
      <c r="O37" s="18" t="str">
        <f aca="false">IF($H37="","",IF(AND(O$8&lt;=$I37,O$8+6&gt;=$H37),1,""))</f>
        <v/>
      </c>
      <c r="P37" s="18" t="str">
        <f aca="false">IF($H37="","",IF(AND(P$8&lt;=$I37,P$8+6&gt;=$H37),1,""))</f>
        <v/>
      </c>
      <c r="Q37" s="18" t="str">
        <f aca="false">IF($H37="","",IF(AND(Q$8&lt;=$I37,Q$8+6&gt;=$H37),1,""))</f>
        <v/>
      </c>
      <c r="R37" s="18" t="str">
        <f aca="false">IF($H37="","",IF(AND(R$8&lt;=$I37,R$8+6&gt;=$H37),1,""))</f>
        <v/>
      </c>
      <c r="S37" s="18" t="str">
        <f aca="false">IF($H37="","",IF(AND(S$8&lt;=$I37,S$8+6&gt;=$H37),1,""))</f>
        <v/>
      </c>
      <c r="T37" s="18" t="str">
        <f aca="false">IF($H37="","",IF(AND(T$8&lt;=$I37,T$8+6&gt;=$H37),1,""))</f>
        <v/>
      </c>
      <c r="U37" s="18" t="str">
        <f aca="false">IF($H37="","",IF(AND(U$8&lt;=$I37,U$8+6&gt;=$H37),1,""))</f>
        <v/>
      </c>
      <c r="V37" s="18" t="str">
        <f aca="false">IF($H37="","",IF(AND(V$8&lt;=$I37,V$8+6&gt;=$H37),1,""))</f>
        <v/>
      </c>
      <c r="W37" s="18" t="str">
        <f aca="false">IF($H37="","",IF(AND(W$8&lt;=$I37,W$8+6&gt;=$H37),1,""))</f>
        <v/>
      </c>
      <c r="X37" s="18" t="str">
        <f aca="false">IF($H37="","",IF(AND(X$8&lt;=$I37,X$8+6&gt;=$H37),1,""))</f>
        <v/>
      </c>
      <c r="Y37" s="18" t="str">
        <f aca="false">IF($H37="","",IF(AND(Y$8&lt;=$I37,Y$8+6&gt;=$H37),1,""))</f>
        <v/>
      </c>
      <c r="Z37" s="18" t="str">
        <f aca="false">IF($H37="","",IF(AND(Z$8&lt;=$I37,Z$8+6&gt;=$H37),1,""))</f>
        <v/>
      </c>
      <c r="AA37" s="18" t="str">
        <f aca="false">IF($H37="","",IF(AND(AA$8&lt;=$I37,AA$8+6&gt;=$H37),1,""))</f>
        <v/>
      </c>
      <c r="AB37" s="18" t="str">
        <f aca="false">IF($H37="","",IF(AND(AB$8&lt;=$I37,AB$8+6&gt;=$H37),1,""))</f>
        <v/>
      </c>
      <c r="AC37" s="18" t="str">
        <f aca="false">IF($H37="","",IF(AND(AC$8&lt;=$I37,AC$8+6&gt;=$H37),1,""))</f>
        <v/>
      </c>
      <c r="AD37" s="18" t="str">
        <f aca="false">IF($H37="","",IF(AND(AD$8&lt;=$I37,AD$8+6&gt;=$H37),1,""))</f>
        <v/>
      </c>
      <c r="AE37" s="18" t="str">
        <f aca="false">IF($H37="","",IF(AND(AE$8&lt;=$I37,AE$8+6&gt;=$H37),1,""))</f>
        <v/>
      </c>
      <c r="AF37" s="18" t="str">
        <f aca="false">IF($H37="","",IF(AND(AF$8&lt;=$I37,AF$8+6&gt;=$H37),1,""))</f>
        <v/>
      </c>
      <c r="AG37" s="18" t="str">
        <f aca="false">IF($H37="","",IF(AND(AG$8&lt;=$I37,AG$8+6&gt;=$H37),1,""))</f>
        <v/>
      </c>
      <c r="AH37" s="18" t="str">
        <f aca="false">IF($H37="","",IF(AND(AH$8&lt;=$I37,AH$8+6&gt;=$H37),1,""))</f>
        <v/>
      </c>
      <c r="AI37" s="18" t="str">
        <f aca="false">IF($H37="","",IF(AND(AI$8&lt;=$I37,AI$8+6&gt;=$H37),1,""))</f>
        <v/>
      </c>
      <c r="AJ37" s="18" t="str">
        <f aca="false">IF($H37="","",IF(AND(AJ$8&lt;=$I37,AJ$8+6&gt;=$H37),1,""))</f>
        <v/>
      </c>
      <c r="AK37" s="18" t="str">
        <f aca="false">IF($H37="","",IF(AND(AK$8&lt;=$I37,AK$8+6&gt;=$H37),1,""))</f>
        <v/>
      </c>
      <c r="AL37" s="18" t="str">
        <f aca="false">IF($H37="","",IF(AND(AL$8&lt;=$I37,AL$8+6&gt;=$H37),1,""))</f>
        <v/>
      </c>
      <c r="AM37" s="18" t="str">
        <f aca="false">IF($H37="","",IF(AND(AM$8&lt;=$I37,AM$8+6&gt;=$H37),1,""))</f>
        <v/>
      </c>
      <c r="AN37" s="18" t="str">
        <f aca="false">IF($H37="","",IF(AND(AN$8&lt;=$I37,AN$8+6&gt;=$H37),1,""))</f>
        <v/>
      </c>
      <c r="AO37" s="18" t="str">
        <f aca="false">IF($H37="","",IF(AND(AO$8&lt;=$I37,AO$8+6&gt;=$H37),1,""))</f>
        <v/>
      </c>
      <c r="AP37" s="18" t="str">
        <f aca="false">IF($H37="","",IF(AND(AP$8&lt;=$I37,AP$8+6&gt;=$H37),1,""))</f>
        <v/>
      </c>
      <c r="AQ37" s="18" t="str">
        <f aca="false">IF($H37="","",IF(AND(AQ$8&lt;=$I37,AQ$8+6&gt;=$H37),1,""))</f>
        <v/>
      </c>
      <c r="AR37" s="18" t="str">
        <f aca="false">IF($H37="","",IF(AND(AR$8&lt;=$I37,AR$8+6&gt;=$H37),1,""))</f>
        <v/>
      </c>
      <c r="AS37" s="18" t="str">
        <f aca="false">IF($H37="","",IF(AND(AS$8&lt;=$I37,AS$8+6&gt;=$H37),1,""))</f>
        <v/>
      </c>
      <c r="AT37" s="18" t="str">
        <f aca="false">IF($H37="","",IF(AND(AT$8&lt;=$I37,AT$8+6&gt;=$H37),1,""))</f>
        <v/>
      </c>
      <c r="AU37" s="18" t="str">
        <f aca="false">IF($H37="","",IF(AND(AU$8&lt;=$I37,AU$8+6&gt;=$H37),1,""))</f>
        <v/>
      </c>
      <c r="AV37" s="18" t="str">
        <f aca="false">IF($H37="","",IF(AND(AV$8&lt;=$I37,AV$8+6&gt;=$H37),1,""))</f>
        <v/>
      </c>
      <c r="AW37" s="18" t="str">
        <f aca="false">IF($H37="","",IF(AND(AW$8&lt;=$I37,AW$8+6&gt;=$H37),1,""))</f>
        <v/>
      </c>
      <c r="AX37" s="18" t="str">
        <f aca="false">IF($H37="","",IF(AND(AX$8&lt;=$I37,AX$8+6&gt;=$H37),1,""))</f>
        <v/>
      </c>
      <c r="AY37" s="18" t="str">
        <f aca="false">IF($H37="","",IF(AND(AY$8&lt;=$I37,AY$8+6&gt;=$H37),1,""))</f>
        <v/>
      </c>
      <c r="AZ37" s="18" t="str">
        <f aca="false">IF($H37="","",IF(AND(AZ$8&lt;=$I37,AZ$8+6&gt;=$H37),1,""))</f>
        <v/>
      </c>
    </row>
    <row r="38" customFormat="false" ht="15" hidden="false" customHeight="false" outlineLevel="0" collapsed="false">
      <c r="A38" s="13" t="n">
        <v>30</v>
      </c>
      <c r="B38" s="14"/>
      <c r="C38" s="14"/>
      <c r="D38" s="14"/>
      <c r="E38" s="15"/>
      <c r="F38" s="16"/>
      <c r="G38" s="16"/>
      <c r="H38" s="17" t="str">
        <f aca="false">IF(G38="","",IF(E38&lt;&gt;"",E38,IF(F38&lt;&gt;"",WORKDAY(INDEX($I$9:$I$48,MATCH(F38,$A$9:$A$48,0)),1),IF(WEEKDAY($C$6,2)&gt;5,WORKDAY($C$6,1),$C$6))))</f>
        <v/>
      </c>
      <c r="I38" s="17" t="str">
        <f aca="false">IF(H38="","",WORKDAY(H38,G38-1))</f>
        <v/>
      </c>
      <c r="J38" s="16"/>
      <c r="K38" s="14"/>
      <c r="M38" s="18" t="str">
        <f aca="false">IF($H38="","",IF(AND(M$8&lt;=$I38,M$8+6&gt;=$H38),1,""))</f>
        <v/>
      </c>
      <c r="N38" s="18" t="str">
        <f aca="false">IF($H38="","",IF(AND(N$8&lt;=$I38,N$8+6&gt;=$H38),1,""))</f>
        <v/>
      </c>
      <c r="O38" s="18" t="str">
        <f aca="false">IF($H38="","",IF(AND(O$8&lt;=$I38,O$8+6&gt;=$H38),1,""))</f>
        <v/>
      </c>
      <c r="P38" s="18" t="str">
        <f aca="false">IF($H38="","",IF(AND(P$8&lt;=$I38,P$8+6&gt;=$H38),1,""))</f>
        <v/>
      </c>
      <c r="Q38" s="18" t="str">
        <f aca="false">IF($H38="","",IF(AND(Q$8&lt;=$I38,Q$8+6&gt;=$H38),1,""))</f>
        <v/>
      </c>
      <c r="R38" s="18" t="str">
        <f aca="false">IF($H38="","",IF(AND(R$8&lt;=$I38,R$8+6&gt;=$H38),1,""))</f>
        <v/>
      </c>
      <c r="S38" s="18" t="str">
        <f aca="false">IF($H38="","",IF(AND(S$8&lt;=$I38,S$8+6&gt;=$H38),1,""))</f>
        <v/>
      </c>
      <c r="T38" s="18" t="str">
        <f aca="false">IF($H38="","",IF(AND(T$8&lt;=$I38,T$8+6&gt;=$H38),1,""))</f>
        <v/>
      </c>
      <c r="U38" s="18" t="str">
        <f aca="false">IF($H38="","",IF(AND(U$8&lt;=$I38,U$8+6&gt;=$H38),1,""))</f>
        <v/>
      </c>
      <c r="V38" s="18" t="str">
        <f aca="false">IF($H38="","",IF(AND(V$8&lt;=$I38,V$8+6&gt;=$H38),1,""))</f>
        <v/>
      </c>
      <c r="W38" s="18" t="str">
        <f aca="false">IF($H38="","",IF(AND(W$8&lt;=$I38,W$8+6&gt;=$H38),1,""))</f>
        <v/>
      </c>
      <c r="X38" s="18" t="str">
        <f aca="false">IF($H38="","",IF(AND(X$8&lt;=$I38,X$8+6&gt;=$H38),1,""))</f>
        <v/>
      </c>
      <c r="Y38" s="18" t="str">
        <f aca="false">IF($H38="","",IF(AND(Y$8&lt;=$I38,Y$8+6&gt;=$H38),1,""))</f>
        <v/>
      </c>
      <c r="Z38" s="18" t="str">
        <f aca="false">IF($H38="","",IF(AND(Z$8&lt;=$I38,Z$8+6&gt;=$H38),1,""))</f>
        <v/>
      </c>
      <c r="AA38" s="18" t="str">
        <f aca="false">IF($H38="","",IF(AND(AA$8&lt;=$I38,AA$8+6&gt;=$H38),1,""))</f>
        <v/>
      </c>
      <c r="AB38" s="18" t="str">
        <f aca="false">IF($H38="","",IF(AND(AB$8&lt;=$I38,AB$8+6&gt;=$H38),1,""))</f>
        <v/>
      </c>
      <c r="AC38" s="18" t="str">
        <f aca="false">IF($H38="","",IF(AND(AC$8&lt;=$I38,AC$8+6&gt;=$H38),1,""))</f>
        <v/>
      </c>
      <c r="AD38" s="18" t="str">
        <f aca="false">IF($H38="","",IF(AND(AD$8&lt;=$I38,AD$8+6&gt;=$H38),1,""))</f>
        <v/>
      </c>
      <c r="AE38" s="18" t="str">
        <f aca="false">IF($H38="","",IF(AND(AE$8&lt;=$I38,AE$8+6&gt;=$H38),1,""))</f>
        <v/>
      </c>
      <c r="AF38" s="18" t="str">
        <f aca="false">IF($H38="","",IF(AND(AF$8&lt;=$I38,AF$8+6&gt;=$H38),1,""))</f>
        <v/>
      </c>
      <c r="AG38" s="18" t="str">
        <f aca="false">IF($H38="","",IF(AND(AG$8&lt;=$I38,AG$8+6&gt;=$H38),1,""))</f>
        <v/>
      </c>
      <c r="AH38" s="18" t="str">
        <f aca="false">IF($H38="","",IF(AND(AH$8&lt;=$I38,AH$8+6&gt;=$H38),1,""))</f>
        <v/>
      </c>
      <c r="AI38" s="18" t="str">
        <f aca="false">IF($H38="","",IF(AND(AI$8&lt;=$I38,AI$8+6&gt;=$H38),1,""))</f>
        <v/>
      </c>
      <c r="AJ38" s="18" t="str">
        <f aca="false">IF($H38="","",IF(AND(AJ$8&lt;=$I38,AJ$8+6&gt;=$H38),1,""))</f>
        <v/>
      </c>
      <c r="AK38" s="18" t="str">
        <f aca="false">IF($H38="","",IF(AND(AK$8&lt;=$I38,AK$8+6&gt;=$H38),1,""))</f>
        <v/>
      </c>
      <c r="AL38" s="18" t="str">
        <f aca="false">IF($H38="","",IF(AND(AL$8&lt;=$I38,AL$8+6&gt;=$H38),1,""))</f>
        <v/>
      </c>
      <c r="AM38" s="18" t="str">
        <f aca="false">IF($H38="","",IF(AND(AM$8&lt;=$I38,AM$8+6&gt;=$H38),1,""))</f>
        <v/>
      </c>
      <c r="AN38" s="18" t="str">
        <f aca="false">IF($H38="","",IF(AND(AN$8&lt;=$I38,AN$8+6&gt;=$H38),1,""))</f>
        <v/>
      </c>
      <c r="AO38" s="18" t="str">
        <f aca="false">IF($H38="","",IF(AND(AO$8&lt;=$I38,AO$8+6&gt;=$H38),1,""))</f>
        <v/>
      </c>
      <c r="AP38" s="18" t="str">
        <f aca="false">IF($H38="","",IF(AND(AP$8&lt;=$I38,AP$8+6&gt;=$H38),1,""))</f>
        <v/>
      </c>
      <c r="AQ38" s="18" t="str">
        <f aca="false">IF($H38="","",IF(AND(AQ$8&lt;=$I38,AQ$8+6&gt;=$H38),1,""))</f>
        <v/>
      </c>
      <c r="AR38" s="18" t="str">
        <f aca="false">IF($H38="","",IF(AND(AR$8&lt;=$I38,AR$8+6&gt;=$H38),1,""))</f>
        <v/>
      </c>
      <c r="AS38" s="18" t="str">
        <f aca="false">IF($H38="","",IF(AND(AS$8&lt;=$I38,AS$8+6&gt;=$H38),1,""))</f>
        <v/>
      </c>
      <c r="AT38" s="18" t="str">
        <f aca="false">IF($H38="","",IF(AND(AT$8&lt;=$I38,AT$8+6&gt;=$H38),1,""))</f>
        <v/>
      </c>
      <c r="AU38" s="18" t="str">
        <f aca="false">IF($H38="","",IF(AND(AU$8&lt;=$I38,AU$8+6&gt;=$H38),1,""))</f>
        <v/>
      </c>
      <c r="AV38" s="18" t="str">
        <f aca="false">IF($H38="","",IF(AND(AV$8&lt;=$I38,AV$8+6&gt;=$H38),1,""))</f>
        <v/>
      </c>
      <c r="AW38" s="18" t="str">
        <f aca="false">IF($H38="","",IF(AND(AW$8&lt;=$I38,AW$8+6&gt;=$H38),1,""))</f>
        <v/>
      </c>
      <c r="AX38" s="18" t="str">
        <f aca="false">IF($H38="","",IF(AND(AX$8&lt;=$I38,AX$8+6&gt;=$H38),1,""))</f>
        <v/>
      </c>
      <c r="AY38" s="18" t="str">
        <f aca="false">IF($H38="","",IF(AND(AY$8&lt;=$I38,AY$8+6&gt;=$H38),1,""))</f>
        <v/>
      </c>
      <c r="AZ38" s="18" t="str">
        <f aca="false">IF($H38="","",IF(AND(AZ$8&lt;=$I38,AZ$8+6&gt;=$H38),1,""))</f>
        <v/>
      </c>
    </row>
    <row r="39" customFormat="false" ht="15" hidden="false" customHeight="false" outlineLevel="0" collapsed="false">
      <c r="A39" s="13" t="n">
        <v>31</v>
      </c>
      <c r="B39" s="14"/>
      <c r="C39" s="14"/>
      <c r="D39" s="14"/>
      <c r="E39" s="15"/>
      <c r="F39" s="16"/>
      <c r="G39" s="16"/>
      <c r="H39" s="17" t="str">
        <f aca="false">IF(G39="","",IF(E39&lt;&gt;"",E39,IF(F39&lt;&gt;"",WORKDAY(INDEX($I$9:$I$48,MATCH(F39,$A$9:$A$48,0)),1),IF(WEEKDAY($C$6,2)&gt;5,WORKDAY($C$6,1),$C$6))))</f>
        <v/>
      </c>
      <c r="I39" s="17" t="str">
        <f aca="false">IF(H39="","",WORKDAY(H39,G39-1))</f>
        <v/>
      </c>
      <c r="J39" s="16"/>
      <c r="K39" s="14"/>
      <c r="M39" s="18" t="str">
        <f aca="false">IF($H39="","",IF(AND(M$8&lt;=$I39,M$8+6&gt;=$H39),1,""))</f>
        <v/>
      </c>
      <c r="N39" s="18" t="str">
        <f aca="false">IF($H39="","",IF(AND(N$8&lt;=$I39,N$8+6&gt;=$H39),1,""))</f>
        <v/>
      </c>
      <c r="O39" s="18" t="str">
        <f aca="false">IF($H39="","",IF(AND(O$8&lt;=$I39,O$8+6&gt;=$H39),1,""))</f>
        <v/>
      </c>
      <c r="P39" s="18" t="str">
        <f aca="false">IF($H39="","",IF(AND(P$8&lt;=$I39,P$8+6&gt;=$H39),1,""))</f>
        <v/>
      </c>
      <c r="Q39" s="18" t="str">
        <f aca="false">IF($H39="","",IF(AND(Q$8&lt;=$I39,Q$8+6&gt;=$H39),1,""))</f>
        <v/>
      </c>
      <c r="R39" s="18" t="str">
        <f aca="false">IF($H39="","",IF(AND(R$8&lt;=$I39,R$8+6&gt;=$H39),1,""))</f>
        <v/>
      </c>
      <c r="S39" s="18" t="str">
        <f aca="false">IF($H39="","",IF(AND(S$8&lt;=$I39,S$8+6&gt;=$H39),1,""))</f>
        <v/>
      </c>
      <c r="T39" s="18" t="str">
        <f aca="false">IF($H39="","",IF(AND(T$8&lt;=$I39,T$8+6&gt;=$H39),1,""))</f>
        <v/>
      </c>
      <c r="U39" s="18" t="str">
        <f aca="false">IF($H39="","",IF(AND(U$8&lt;=$I39,U$8+6&gt;=$H39),1,""))</f>
        <v/>
      </c>
      <c r="V39" s="18" t="str">
        <f aca="false">IF($H39="","",IF(AND(V$8&lt;=$I39,V$8+6&gt;=$H39),1,""))</f>
        <v/>
      </c>
      <c r="W39" s="18" t="str">
        <f aca="false">IF($H39="","",IF(AND(W$8&lt;=$I39,W$8+6&gt;=$H39),1,""))</f>
        <v/>
      </c>
      <c r="X39" s="18" t="str">
        <f aca="false">IF($H39="","",IF(AND(X$8&lt;=$I39,X$8+6&gt;=$H39),1,""))</f>
        <v/>
      </c>
      <c r="Y39" s="18" t="str">
        <f aca="false">IF($H39="","",IF(AND(Y$8&lt;=$I39,Y$8+6&gt;=$H39),1,""))</f>
        <v/>
      </c>
      <c r="Z39" s="18" t="str">
        <f aca="false">IF($H39="","",IF(AND(Z$8&lt;=$I39,Z$8+6&gt;=$H39),1,""))</f>
        <v/>
      </c>
      <c r="AA39" s="18" t="str">
        <f aca="false">IF($H39="","",IF(AND(AA$8&lt;=$I39,AA$8+6&gt;=$H39),1,""))</f>
        <v/>
      </c>
      <c r="AB39" s="18" t="str">
        <f aca="false">IF($H39="","",IF(AND(AB$8&lt;=$I39,AB$8+6&gt;=$H39),1,""))</f>
        <v/>
      </c>
      <c r="AC39" s="18" t="str">
        <f aca="false">IF($H39="","",IF(AND(AC$8&lt;=$I39,AC$8+6&gt;=$H39),1,""))</f>
        <v/>
      </c>
      <c r="AD39" s="18" t="str">
        <f aca="false">IF($H39="","",IF(AND(AD$8&lt;=$I39,AD$8+6&gt;=$H39),1,""))</f>
        <v/>
      </c>
      <c r="AE39" s="18" t="str">
        <f aca="false">IF($H39="","",IF(AND(AE$8&lt;=$I39,AE$8+6&gt;=$H39),1,""))</f>
        <v/>
      </c>
      <c r="AF39" s="18" t="str">
        <f aca="false">IF($H39="","",IF(AND(AF$8&lt;=$I39,AF$8+6&gt;=$H39),1,""))</f>
        <v/>
      </c>
      <c r="AG39" s="18" t="str">
        <f aca="false">IF($H39="","",IF(AND(AG$8&lt;=$I39,AG$8+6&gt;=$H39),1,""))</f>
        <v/>
      </c>
      <c r="AH39" s="18" t="str">
        <f aca="false">IF($H39="","",IF(AND(AH$8&lt;=$I39,AH$8+6&gt;=$H39),1,""))</f>
        <v/>
      </c>
      <c r="AI39" s="18" t="str">
        <f aca="false">IF($H39="","",IF(AND(AI$8&lt;=$I39,AI$8+6&gt;=$H39),1,""))</f>
        <v/>
      </c>
      <c r="AJ39" s="18" t="str">
        <f aca="false">IF($H39="","",IF(AND(AJ$8&lt;=$I39,AJ$8+6&gt;=$H39),1,""))</f>
        <v/>
      </c>
      <c r="AK39" s="18" t="str">
        <f aca="false">IF($H39="","",IF(AND(AK$8&lt;=$I39,AK$8+6&gt;=$H39),1,""))</f>
        <v/>
      </c>
      <c r="AL39" s="18" t="str">
        <f aca="false">IF($H39="","",IF(AND(AL$8&lt;=$I39,AL$8+6&gt;=$H39),1,""))</f>
        <v/>
      </c>
      <c r="AM39" s="18" t="str">
        <f aca="false">IF($H39="","",IF(AND(AM$8&lt;=$I39,AM$8+6&gt;=$H39),1,""))</f>
        <v/>
      </c>
      <c r="AN39" s="18" t="str">
        <f aca="false">IF($H39="","",IF(AND(AN$8&lt;=$I39,AN$8+6&gt;=$H39),1,""))</f>
        <v/>
      </c>
      <c r="AO39" s="18" t="str">
        <f aca="false">IF($H39="","",IF(AND(AO$8&lt;=$I39,AO$8+6&gt;=$H39),1,""))</f>
        <v/>
      </c>
      <c r="AP39" s="18" t="str">
        <f aca="false">IF($H39="","",IF(AND(AP$8&lt;=$I39,AP$8+6&gt;=$H39),1,""))</f>
        <v/>
      </c>
      <c r="AQ39" s="18" t="str">
        <f aca="false">IF($H39="","",IF(AND(AQ$8&lt;=$I39,AQ$8+6&gt;=$H39),1,""))</f>
        <v/>
      </c>
      <c r="AR39" s="18" t="str">
        <f aca="false">IF($H39="","",IF(AND(AR$8&lt;=$I39,AR$8+6&gt;=$H39),1,""))</f>
        <v/>
      </c>
      <c r="AS39" s="18" t="str">
        <f aca="false">IF($H39="","",IF(AND(AS$8&lt;=$I39,AS$8+6&gt;=$H39),1,""))</f>
        <v/>
      </c>
      <c r="AT39" s="18" t="str">
        <f aca="false">IF($H39="","",IF(AND(AT$8&lt;=$I39,AT$8+6&gt;=$H39),1,""))</f>
        <v/>
      </c>
      <c r="AU39" s="18" t="str">
        <f aca="false">IF($H39="","",IF(AND(AU$8&lt;=$I39,AU$8+6&gt;=$H39),1,""))</f>
        <v/>
      </c>
      <c r="AV39" s="18" t="str">
        <f aca="false">IF($H39="","",IF(AND(AV$8&lt;=$I39,AV$8+6&gt;=$H39),1,""))</f>
        <v/>
      </c>
      <c r="AW39" s="18" t="str">
        <f aca="false">IF($H39="","",IF(AND(AW$8&lt;=$I39,AW$8+6&gt;=$H39),1,""))</f>
        <v/>
      </c>
      <c r="AX39" s="18" t="str">
        <f aca="false">IF($H39="","",IF(AND(AX$8&lt;=$I39,AX$8+6&gt;=$H39),1,""))</f>
        <v/>
      </c>
      <c r="AY39" s="18" t="str">
        <f aca="false">IF($H39="","",IF(AND(AY$8&lt;=$I39,AY$8+6&gt;=$H39),1,""))</f>
        <v/>
      </c>
      <c r="AZ39" s="18" t="str">
        <f aca="false">IF($H39="","",IF(AND(AZ$8&lt;=$I39,AZ$8+6&gt;=$H39),1,""))</f>
        <v/>
      </c>
    </row>
    <row r="40" customFormat="false" ht="15" hidden="false" customHeight="false" outlineLevel="0" collapsed="false">
      <c r="A40" s="13" t="n">
        <v>32</v>
      </c>
      <c r="B40" s="14"/>
      <c r="C40" s="14"/>
      <c r="D40" s="14"/>
      <c r="E40" s="15"/>
      <c r="F40" s="16"/>
      <c r="G40" s="16"/>
      <c r="H40" s="17" t="str">
        <f aca="false">IF(G40="","",IF(E40&lt;&gt;"",E40,IF(F40&lt;&gt;"",WORKDAY(INDEX($I$9:$I$48,MATCH(F40,$A$9:$A$48,0)),1),IF(WEEKDAY($C$6,2)&gt;5,WORKDAY($C$6,1),$C$6))))</f>
        <v/>
      </c>
      <c r="I40" s="17" t="str">
        <f aca="false">IF(H40="","",WORKDAY(H40,G40-1))</f>
        <v/>
      </c>
      <c r="J40" s="16"/>
      <c r="K40" s="14"/>
      <c r="M40" s="18" t="str">
        <f aca="false">IF($H40="","",IF(AND(M$8&lt;=$I40,M$8+6&gt;=$H40),1,""))</f>
        <v/>
      </c>
      <c r="N40" s="18" t="str">
        <f aca="false">IF($H40="","",IF(AND(N$8&lt;=$I40,N$8+6&gt;=$H40),1,""))</f>
        <v/>
      </c>
      <c r="O40" s="18" t="str">
        <f aca="false">IF($H40="","",IF(AND(O$8&lt;=$I40,O$8+6&gt;=$H40),1,""))</f>
        <v/>
      </c>
      <c r="P40" s="18" t="str">
        <f aca="false">IF($H40="","",IF(AND(P$8&lt;=$I40,P$8+6&gt;=$H40),1,""))</f>
        <v/>
      </c>
      <c r="Q40" s="18" t="str">
        <f aca="false">IF($H40="","",IF(AND(Q$8&lt;=$I40,Q$8+6&gt;=$H40),1,""))</f>
        <v/>
      </c>
      <c r="R40" s="18" t="str">
        <f aca="false">IF($H40="","",IF(AND(R$8&lt;=$I40,R$8+6&gt;=$H40),1,""))</f>
        <v/>
      </c>
      <c r="S40" s="18" t="str">
        <f aca="false">IF($H40="","",IF(AND(S$8&lt;=$I40,S$8+6&gt;=$H40),1,""))</f>
        <v/>
      </c>
      <c r="T40" s="18" t="str">
        <f aca="false">IF($H40="","",IF(AND(T$8&lt;=$I40,T$8+6&gt;=$H40),1,""))</f>
        <v/>
      </c>
      <c r="U40" s="18" t="str">
        <f aca="false">IF($H40="","",IF(AND(U$8&lt;=$I40,U$8+6&gt;=$H40),1,""))</f>
        <v/>
      </c>
      <c r="V40" s="18" t="str">
        <f aca="false">IF($H40="","",IF(AND(V$8&lt;=$I40,V$8+6&gt;=$H40),1,""))</f>
        <v/>
      </c>
      <c r="W40" s="18" t="str">
        <f aca="false">IF($H40="","",IF(AND(W$8&lt;=$I40,W$8+6&gt;=$H40),1,""))</f>
        <v/>
      </c>
      <c r="X40" s="18" t="str">
        <f aca="false">IF($H40="","",IF(AND(X$8&lt;=$I40,X$8+6&gt;=$H40),1,""))</f>
        <v/>
      </c>
      <c r="Y40" s="18" t="str">
        <f aca="false">IF($H40="","",IF(AND(Y$8&lt;=$I40,Y$8+6&gt;=$H40),1,""))</f>
        <v/>
      </c>
      <c r="Z40" s="18" t="str">
        <f aca="false">IF($H40="","",IF(AND(Z$8&lt;=$I40,Z$8+6&gt;=$H40),1,""))</f>
        <v/>
      </c>
      <c r="AA40" s="18" t="str">
        <f aca="false">IF($H40="","",IF(AND(AA$8&lt;=$I40,AA$8+6&gt;=$H40),1,""))</f>
        <v/>
      </c>
      <c r="AB40" s="18" t="str">
        <f aca="false">IF($H40="","",IF(AND(AB$8&lt;=$I40,AB$8+6&gt;=$H40),1,""))</f>
        <v/>
      </c>
      <c r="AC40" s="18" t="str">
        <f aca="false">IF($H40="","",IF(AND(AC$8&lt;=$I40,AC$8+6&gt;=$H40),1,""))</f>
        <v/>
      </c>
      <c r="AD40" s="18" t="str">
        <f aca="false">IF($H40="","",IF(AND(AD$8&lt;=$I40,AD$8+6&gt;=$H40),1,""))</f>
        <v/>
      </c>
      <c r="AE40" s="18" t="str">
        <f aca="false">IF($H40="","",IF(AND(AE$8&lt;=$I40,AE$8+6&gt;=$H40),1,""))</f>
        <v/>
      </c>
      <c r="AF40" s="18" t="str">
        <f aca="false">IF($H40="","",IF(AND(AF$8&lt;=$I40,AF$8+6&gt;=$H40),1,""))</f>
        <v/>
      </c>
      <c r="AG40" s="18" t="str">
        <f aca="false">IF($H40="","",IF(AND(AG$8&lt;=$I40,AG$8+6&gt;=$H40),1,""))</f>
        <v/>
      </c>
      <c r="AH40" s="18" t="str">
        <f aca="false">IF($H40="","",IF(AND(AH$8&lt;=$I40,AH$8+6&gt;=$H40),1,""))</f>
        <v/>
      </c>
      <c r="AI40" s="18" t="str">
        <f aca="false">IF($H40="","",IF(AND(AI$8&lt;=$I40,AI$8+6&gt;=$H40),1,""))</f>
        <v/>
      </c>
      <c r="AJ40" s="18" t="str">
        <f aca="false">IF($H40="","",IF(AND(AJ$8&lt;=$I40,AJ$8+6&gt;=$H40),1,""))</f>
        <v/>
      </c>
      <c r="AK40" s="18" t="str">
        <f aca="false">IF($H40="","",IF(AND(AK$8&lt;=$I40,AK$8+6&gt;=$H40),1,""))</f>
        <v/>
      </c>
      <c r="AL40" s="18" t="str">
        <f aca="false">IF($H40="","",IF(AND(AL$8&lt;=$I40,AL$8+6&gt;=$H40),1,""))</f>
        <v/>
      </c>
      <c r="AM40" s="18" t="str">
        <f aca="false">IF($H40="","",IF(AND(AM$8&lt;=$I40,AM$8+6&gt;=$H40),1,""))</f>
        <v/>
      </c>
      <c r="AN40" s="18" t="str">
        <f aca="false">IF($H40="","",IF(AND(AN$8&lt;=$I40,AN$8+6&gt;=$H40),1,""))</f>
        <v/>
      </c>
      <c r="AO40" s="18" t="str">
        <f aca="false">IF($H40="","",IF(AND(AO$8&lt;=$I40,AO$8+6&gt;=$H40),1,""))</f>
        <v/>
      </c>
      <c r="AP40" s="18" t="str">
        <f aca="false">IF($H40="","",IF(AND(AP$8&lt;=$I40,AP$8+6&gt;=$H40),1,""))</f>
        <v/>
      </c>
      <c r="AQ40" s="18" t="str">
        <f aca="false">IF($H40="","",IF(AND(AQ$8&lt;=$I40,AQ$8+6&gt;=$H40),1,""))</f>
        <v/>
      </c>
      <c r="AR40" s="18" t="str">
        <f aca="false">IF($H40="","",IF(AND(AR$8&lt;=$I40,AR$8+6&gt;=$H40),1,""))</f>
        <v/>
      </c>
      <c r="AS40" s="18" t="str">
        <f aca="false">IF($H40="","",IF(AND(AS$8&lt;=$I40,AS$8+6&gt;=$H40),1,""))</f>
        <v/>
      </c>
      <c r="AT40" s="18" t="str">
        <f aca="false">IF($H40="","",IF(AND(AT$8&lt;=$I40,AT$8+6&gt;=$H40),1,""))</f>
        <v/>
      </c>
      <c r="AU40" s="18" t="str">
        <f aca="false">IF($H40="","",IF(AND(AU$8&lt;=$I40,AU$8+6&gt;=$H40),1,""))</f>
        <v/>
      </c>
      <c r="AV40" s="18" t="str">
        <f aca="false">IF($H40="","",IF(AND(AV$8&lt;=$I40,AV$8+6&gt;=$H40),1,""))</f>
        <v/>
      </c>
      <c r="AW40" s="18" t="str">
        <f aca="false">IF($H40="","",IF(AND(AW$8&lt;=$I40,AW$8+6&gt;=$H40),1,""))</f>
        <v/>
      </c>
      <c r="AX40" s="18" t="str">
        <f aca="false">IF($H40="","",IF(AND(AX$8&lt;=$I40,AX$8+6&gt;=$H40),1,""))</f>
        <v/>
      </c>
      <c r="AY40" s="18" t="str">
        <f aca="false">IF($H40="","",IF(AND(AY$8&lt;=$I40,AY$8+6&gt;=$H40),1,""))</f>
        <v/>
      </c>
      <c r="AZ40" s="18" t="str">
        <f aca="false">IF($H40="","",IF(AND(AZ$8&lt;=$I40,AZ$8+6&gt;=$H40),1,""))</f>
        <v/>
      </c>
    </row>
    <row r="41" customFormat="false" ht="15" hidden="false" customHeight="false" outlineLevel="0" collapsed="false">
      <c r="A41" s="13" t="n">
        <v>33</v>
      </c>
      <c r="B41" s="14"/>
      <c r="C41" s="14"/>
      <c r="D41" s="14"/>
      <c r="E41" s="15"/>
      <c r="F41" s="16"/>
      <c r="G41" s="16"/>
      <c r="H41" s="17" t="str">
        <f aca="false">IF(G41="","",IF(E41&lt;&gt;"",E41,IF(F41&lt;&gt;"",WORKDAY(INDEX($I$9:$I$48,MATCH(F41,$A$9:$A$48,0)),1),IF(WEEKDAY($C$6,2)&gt;5,WORKDAY($C$6,1),$C$6))))</f>
        <v/>
      </c>
      <c r="I41" s="17" t="str">
        <f aca="false">IF(H41="","",WORKDAY(H41,G41-1))</f>
        <v/>
      </c>
      <c r="J41" s="16"/>
      <c r="K41" s="14"/>
      <c r="M41" s="18" t="str">
        <f aca="false">IF($H41="","",IF(AND(M$8&lt;=$I41,M$8+6&gt;=$H41),1,""))</f>
        <v/>
      </c>
      <c r="N41" s="18" t="str">
        <f aca="false">IF($H41="","",IF(AND(N$8&lt;=$I41,N$8+6&gt;=$H41),1,""))</f>
        <v/>
      </c>
      <c r="O41" s="18" t="str">
        <f aca="false">IF($H41="","",IF(AND(O$8&lt;=$I41,O$8+6&gt;=$H41),1,""))</f>
        <v/>
      </c>
      <c r="P41" s="18" t="str">
        <f aca="false">IF($H41="","",IF(AND(P$8&lt;=$I41,P$8+6&gt;=$H41),1,""))</f>
        <v/>
      </c>
      <c r="Q41" s="18" t="str">
        <f aca="false">IF($H41="","",IF(AND(Q$8&lt;=$I41,Q$8+6&gt;=$H41),1,""))</f>
        <v/>
      </c>
      <c r="R41" s="18" t="str">
        <f aca="false">IF($H41="","",IF(AND(R$8&lt;=$I41,R$8+6&gt;=$H41),1,""))</f>
        <v/>
      </c>
      <c r="S41" s="18" t="str">
        <f aca="false">IF($H41="","",IF(AND(S$8&lt;=$I41,S$8+6&gt;=$H41),1,""))</f>
        <v/>
      </c>
      <c r="T41" s="18" t="str">
        <f aca="false">IF($H41="","",IF(AND(T$8&lt;=$I41,T$8+6&gt;=$H41),1,""))</f>
        <v/>
      </c>
      <c r="U41" s="18" t="str">
        <f aca="false">IF($H41="","",IF(AND(U$8&lt;=$I41,U$8+6&gt;=$H41),1,""))</f>
        <v/>
      </c>
      <c r="V41" s="18" t="str">
        <f aca="false">IF($H41="","",IF(AND(V$8&lt;=$I41,V$8+6&gt;=$H41),1,""))</f>
        <v/>
      </c>
      <c r="W41" s="18" t="str">
        <f aca="false">IF($H41="","",IF(AND(W$8&lt;=$I41,W$8+6&gt;=$H41),1,""))</f>
        <v/>
      </c>
      <c r="X41" s="18" t="str">
        <f aca="false">IF($H41="","",IF(AND(X$8&lt;=$I41,X$8+6&gt;=$H41),1,""))</f>
        <v/>
      </c>
      <c r="Y41" s="18" t="str">
        <f aca="false">IF($H41="","",IF(AND(Y$8&lt;=$I41,Y$8+6&gt;=$H41),1,""))</f>
        <v/>
      </c>
      <c r="Z41" s="18" t="str">
        <f aca="false">IF($H41="","",IF(AND(Z$8&lt;=$I41,Z$8+6&gt;=$H41),1,""))</f>
        <v/>
      </c>
      <c r="AA41" s="18" t="str">
        <f aca="false">IF($H41="","",IF(AND(AA$8&lt;=$I41,AA$8+6&gt;=$H41),1,""))</f>
        <v/>
      </c>
      <c r="AB41" s="18" t="str">
        <f aca="false">IF($H41="","",IF(AND(AB$8&lt;=$I41,AB$8+6&gt;=$H41),1,""))</f>
        <v/>
      </c>
      <c r="AC41" s="18" t="str">
        <f aca="false">IF($H41="","",IF(AND(AC$8&lt;=$I41,AC$8+6&gt;=$H41),1,""))</f>
        <v/>
      </c>
      <c r="AD41" s="18" t="str">
        <f aca="false">IF($H41="","",IF(AND(AD$8&lt;=$I41,AD$8+6&gt;=$H41),1,""))</f>
        <v/>
      </c>
      <c r="AE41" s="18" t="str">
        <f aca="false">IF($H41="","",IF(AND(AE$8&lt;=$I41,AE$8+6&gt;=$H41),1,""))</f>
        <v/>
      </c>
      <c r="AF41" s="18" t="str">
        <f aca="false">IF($H41="","",IF(AND(AF$8&lt;=$I41,AF$8+6&gt;=$H41),1,""))</f>
        <v/>
      </c>
      <c r="AG41" s="18" t="str">
        <f aca="false">IF($H41="","",IF(AND(AG$8&lt;=$I41,AG$8+6&gt;=$H41),1,""))</f>
        <v/>
      </c>
      <c r="AH41" s="18" t="str">
        <f aca="false">IF($H41="","",IF(AND(AH$8&lt;=$I41,AH$8+6&gt;=$H41),1,""))</f>
        <v/>
      </c>
      <c r="AI41" s="18" t="str">
        <f aca="false">IF($H41="","",IF(AND(AI$8&lt;=$I41,AI$8+6&gt;=$H41),1,""))</f>
        <v/>
      </c>
      <c r="AJ41" s="18" t="str">
        <f aca="false">IF($H41="","",IF(AND(AJ$8&lt;=$I41,AJ$8+6&gt;=$H41),1,""))</f>
        <v/>
      </c>
      <c r="AK41" s="18" t="str">
        <f aca="false">IF($H41="","",IF(AND(AK$8&lt;=$I41,AK$8+6&gt;=$H41),1,""))</f>
        <v/>
      </c>
      <c r="AL41" s="18" t="str">
        <f aca="false">IF($H41="","",IF(AND(AL$8&lt;=$I41,AL$8+6&gt;=$H41),1,""))</f>
        <v/>
      </c>
      <c r="AM41" s="18" t="str">
        <f aca="false">IF($H41="","",IF(AND(AM$8&lt;=$I41,AM$8+6&gt;=$H41),1,""))</f>
        <v/>
      </c>
      <c r="AN41" s="18" t="str">
        <f aca="false">IF($H41="","",IF(AND(AN$8&lt;=$I41,AN$8+6&gt;=$H41),1,""))</f>
        <v/>
      </c>
      <c r="AO41" s="18" t="str">
        <f aca="false">IF($H41="","",IF(AND(AO$8&lt;=$I41,AO$8+6&gt;=$H41),1,""))</f>
        <v/>
      </c>
      <c r="AP41" s="18" t="str">
        <f aca="false">IF($H41="","",IF(AND(AP$8&lt;=$I41,AP$8+6&gt;=$H41),1,""))</f>
        <v/>
      </c>
      <c r="AQ41" s="18" t="str">
        <f aca="false">IF($H41="","",IF(AND(AQ$8&lt;=$I41,AQ$8+6&gt;=$H41),1,""))</f>
        <v/>
      </c>
      <c r="AR41" s="18" t="str">
        <f aca="false">IF($H41="","",IF(AND(AR$8&lt;=$I41,AR$8+6&gt;=$H41),1,""))</f>
        <v/>
      </c>
      <c r="AS41" s="18" t="str">
        <f aca="false">IF($H41="","",IF(AND(AS$8&lt;=$I41,AS$8+6&gt;=$H41),1,""))</f>
        <v/>
      </c>
      <c r="AT41" s="18" t="str">
        <f aca="false">IF($H41="","",IF(AND(AT$8&lt;=$I41,AT$8+6&gt;=$H41),1,""))</f>
        <v/>
      </c>
      <c r="AU41" s="18" t="str">
        <f aca="false">IF($H41="","",IF(AND(AU$8&lt;=$I41,AU$8+6&gt;=$H41),1,""))</f>
        <v/>
      </c>
      <c r="AV41" s="18" t="str">
        <f aca="false">IF($H41="","",IF(AND(AV$8&lt;=$I41,AV$8+6&gt;=$H41),1,""))</f>
        <v/>
      </c>
      <c r="AW41" s="18" t="str">
        <f aca="false">IF($H41="","",IF(AND(AW$8&lt;=$I41,AW$8+6&gt;=$H41),1,""))</f>
        <v/>
      </c>
      <c r="AX41" s="18" t="str">
        <f aca="false">IF($H41="","",IF(AND(AX$8&lt;=$I41,AX$8+6&gt;=$H41),1,""))</f>
        <v/>
      </c>
      <c r="AY41" s="18" t="str">
        <f aca="false">IF($H41="","",IF(AND(AY$8&lt;=$I41,AY$8+6&gt;=$H41),1,""))</f>
        <v/>
      </c>
      <c r="AZ41" s="18" t="str">
        <f aca="false">IF($H41="","",IF(AND(AZ$8&lt;=$I41,AZ$8+6&gt;=$H41),1,""))</f>
        <v/>
      </c>
    </row>
    <row r="42" customFormat="false" ht="15" hidden="false" customHeight="false" outlineLevel="0" collapsed="false">
      <c r="A42" s="13" t="n">
        <v>34</v>
      </c>
      <c r="B42" s="14"/>
      <c r="C42" s="14"/>
      <c r="D42" s="14"/>
      <c r="E42" s="15"/>
      <c r="F42" s="16"/>
      <c r="G42" s="16"/>
      <c r="H42" s="17" t="str">
        <f aca="false">IF(G42="","",IF(E42&lt;&gt;"",E42,IF(F42&lt;&gt;"",WORKDAY(INDEX($I$9:$I$48,MATCH(F42,$A$9:$A$48,0)),1),IF(WEEKDAY($C$6,2)&gt;5,WORKDAY($C$6,1),$C$6))))</f>
        <v/>
      </c>
      <c r="I42" s="17" t="str">
        <f aca="false">IF(H42="","",WORKDAY(H42,G42-1))</f>
        <v/>
      </c>
      <c r="J42" s="16"/>
      <c r="K42" s="14"/>
      <c r="M42" s="18" t="str">
        <f aca="false">IF($H42="","",IF(AND(M$8&lt;=$I42,M$8+6&gt;=$H42),1,""))</f>
        <v/>
      </c>
      <c r="N42" s="18" t="str">
        <f aca="false">IF($H42="","",IF(AND(N$8&lt;=$I42,N$8+6&gt;=$H42),1,""))</f>
        <v/>
      </c>
      <c r="O42" s="18" t="str">
        <f aca="false">IF($H42="","",IF(AND(O$8&lt;=$I42,O$8+6&gt;=$H42),1,""))</f>
        <v/>
      </c>
      <c r="P42" s="18" t="str">
        <f aca="false">IF($H42="","",IF(AND(P$8&lt;=$I42,P$8+6&gt;=$H42),1,""))</f>
        <v/>
      </c>
      <c r="Q42" s="18" t="str">
        <f aca="false">IF($H42="","",IF(AND(Q$8&lt;=$I42,Q$8+6&gt;=$H42),1,""))</f>
        <v/>
      </c>
      <c r="R42" s="18" t="str">
        <f aca="false">IF($H42="","",IF(AND(R$8&lt;=$I42,R$8+6&gt;=$H42),1,""))</f>
        <v/>
      </c>
      <c r="S42" s="18" t="str">
        <f aca="false">IF($H42="","",IF(AND(S$8&lt;=$I42,S$8+6&gt;=$H42),1,""))</f>
        <v/>
      </c>
      <c r="T42" s="18" t="str">
        <f aca="false">IF($H42="","",IF(AND(T$8&lt;=$I42,T$8+6&gt;=$H42),1,""))</f>
        <v/>
      </c>
      <c r="U42" s="18" t="str">
        <f aca="false">IF($H42="","",IF(AND(U$8&lt;=$I42,U$8+6&gt;=$H42),1,""))</f>
        <v/>
      </c>
      <c r="V42" s="18" t="str">
        <f aca="false">IF($H42="","",IF(AND(V$8&lt;=$I42,V$8+6&gt;=$H42),1,""))</f>
        <v/>
      </c>
      <c r="W42" s="18" t="str">
        <f aca="false">IF($H42="","",IF(AND(W$8&lt;=$I42,W$8+6&gt;=$H42),1,""))</f>
        <v/>
      </c>
      <c r="X42" s="18" t="str">
        <f aca="false">IF($H42="","",IF(AND(X$8&lt;=$I42,X$8+6&gt;=$H42),1,""))</f>
        <v/>
      </c>
      <c r="Y42" s="18" t="str">
        <f aca="false">IF($H42="","",IF(AND(Y$8&lt;=$I42,Y$8+6&gt;=$H42),1,""))</f>
        <v/>
      </c>
      <c r="Z42" s="18" t="str">
        <f aca="false">IF($H42="","",IF(AND(Z$8&lt;=$I42,Z$8+6&gt;=$H42),1,""))</f>
        <v/>
      </c>
      <c r="AA42" s="18" t="str">
        <f aca="false">IF($H42="","",IF(AND(AA$8&lt;=$I42,AA$8+6&gt;=$H42),1,""))</f>
        <v/>
      </c>
      <c r="AB42" s="18" t="str">
        <f aca="false">IF($H42="","",IF(AND(AB$8&lt;=$I42,AB$8+6&gt;=$H42),1,""))</f>
        <v/>
      </c>
      <c r="AC42" s="18" t="str">
        <f aca="false">IF($H42="","",IF(AND(AC$8&lt;=$I42,AC$8+6&gt;=$H42),1,""))</f>
        <v/>
      </c>
      <c r="AD42" s="18" t="str">
        <f aca="false">IF($H42="","",IF(AND(AD$8&lt;=$I42,AD$8+6&gt;=$H42),1,""))</f>
        <v/>
      </c>
      <c r="AE42" s="18" t="str">
        <f aca="false">IF($H42="","",IF(AND(AE$8&lt;=$I42,AE$8+6&gt;=$H42),1,""))</f>
        <v/>
      </c>
      <c r="AF42" s="18" t="str">
        <f aca="false">IF($H42="","",IF(AND(AF$8&lt;=$I42,AF$8+6&gt;=$H42),1,""))</f>
        <v/>
      </c>
      <c r="AG42" s="18" t="str">
        <f aca="false">IF($H42="","",IF(AND(AG$8&lt;=$I42,AG$8+6&gt;=$H42),1,""))</f>
        <v/>
      </c>
      <c r="AH42" s="18" t="str">
        <f aca="false">IF($H42="","",IF(AND(AH$8&lt;=$I42,AH$8+6&gt;=$H42),1,""))</f>
        <v/>
      </c>
      <c r="AI42" s="18" t="str">
        <f aca="false">IF($H42="","",IF(AND(AI$8&lt;=$I42,AI$8+6&gt;=$H42),1,""))</f>
        <v/>
      </c>
      <c r="AJ42" s="18" t="str">
        <f aca="false">IF($H42="","",IF(AND(AJ$8&lt;=$I42,AJ$8+6&gt;=$H42),1,""))</f>
        <v/>
      </c>
      <c r="AK42" s="18" t="str">
        <f aca="false">IF($H42="","",IF(AND(AK$8&lt;=$I42,AK$8+6&gt;=$H42),1,""))</f>
        <v/>
      </c>
      <c r="AL42" s="18" t="str">
        <f aca="false">IF($H42="","",IF(AND(AL$8&lt;=$I42,AL$8+6&gt;=$H42),1,""))</f>
        <v/>
      </c>
      <c r="AM42" s="18" t="str">
        <f aca="false">IF($H42="","",IF(AND(AM$8&lt;=$I42,AM$8+6&gt;=$H42),1,""))</f>
        <v/>
      </c>
      <c r="AN42" s="18" t="str">
        <f aca="false">IF($H42="","",IF(AND(AN$8&lt;=$I42,AN$8+6&gt;=$H42),1,""))</f>
        <v/>
      </c>
      <c r="AO42" s="18" t="str">
        <f aca="false">IF($H42="","",IF(AND(AO$8&lt;=$I42,AO$8+6&gt;=$H42),1,""))</f>
        <v/>
      </c>
      <c r="AP42" s="18" t="str">
        <f aca="false">IF($H42="","",IF(AND(AP$8&lt;=$I42,AP$8+6&gt;=$H42),1,""))</f>
        <v/>
      </c>
      <c r="AQ42" s="18" t="str">
        <f aca="false">IF($H42="","",IF(AND(AQ$8&lt;=$I42,AQ$8+6&gt;=$H42),1,""))</f>
        <v/>
      </c>
      <c r="AR42" s="18" t="str">
        <f aca="false">IF($H42="","",IF(AND(AR$8&lt;=$I42,AR$8+6&gt;=$H42),1,""))</f>
        <v/>
      </c>
      <c r="AS42" s="18" t="str">
        <f aca="false">IF($H42="","",IF(AND(AS$8&lt;=$I42,AS$8+6&gt;=$H42),1,""))</f>
        <v/>
      </c>
      <c r="AT42" s="18" t="str">
        <f aca="false">IF($H42="","",IF(AND(AT$8&lt;=$I42,AT$8+6&gt;=$H42),1,""))</f>
        <v/>
      </c>
      <c r="AU42" s="18" t="str">
        <f aca="false">IF($H42="","",IF(AND(AU$8&lt;=$I42,AU$8+6&gt;=$H42),1,""))</f>
        <v/>
      </c>
      <c r="AV42" s="18" t="str">
        <f aca="false">IF($H42="","",IF(AND(AV$8&lt;=$I42,AV$8+6&gt;=$H42),1,""))</f>
        <v/>
      </c>
      <c r="AW42" s="18" t="str">
        <f aca="false">IF($H42="","",IF(AND(AW$8&lt;=$I42,AW$8+6&gt;=$H42),1,""))</f>
        <v/>
      </c>
      <c r="AX42" s="18" t="str">
        <f aca="false">IF($H42="","",IF(AND(AX$8&lt;=$I42,AX$8+6&gt;=$H42),1,""))</f>
        <v/>
      </c>
      <c r="AY42" s="18" t="str">
        <f aca="false">IF($H42="","",IF(AND(AY$8&lt;=$I42,AY$8+6&gt;=$H42),1,""))</f>
        <v/>
      </c>
      <c r="AZ42" s="18" t="str">
        <f aca="false">IF($H42="","",IF(AND(AZ$8&lt;=$I42,AZ$8+6&gt;=$H42),1,""))</f>
        <v/>
      </c>
    </row>
    <row r="43" customFormat="false" ht="15" hidden="false" customHeight="false" outlineLevel="0" collapsed="false">
      <c r="A43" s="13" t="n">
        <v>35</v>
      </c>
      <c r="B43" s="14"/>
      <c r="C43" s="14"/>
      <c r="D43" s="14"/>
      <c r="E43" s="15"/>
      <c r="F43" s="16"/>
      <c r="G43" s="16"/>
      <c r="H43" s="17" t="str">
        <f aca="false">IF(G43="","",IF(E43&lt;&gt;"",E43,IF(F43&lt;&gt;"",WORKDAY(INDEX($I$9:$I$48,MATCH(F43,$A$9:$A$48,0)),1),IF(WEEKDAY($C$6,2)&gt;5,WORKDAY($C$6,1),$C$6))))</f>
        <v/>
      </c>
      <c r="I43" s="17" t="str">
        <f aca="false">IF(H43="","",WORKDAY(H43,G43-1))</f>
        <v/>
      </c>
      <c r="J43" s="16"/>
      <c r="K43" s="14"/>
      <c r="M43" s="18" t="str">
        <f aca="false">IF($H43="","",IF(AND(M$8&lt;=$I43,M$8+6&gt;=$H43),1,""))</f>
        <v/>
      </c>
      <c r="N43" s="18" t="str">
        <f aca="false">IF($H43="","",IF(AND(N$8&lt;=$I43,N$8+6&gt;=$H43),1,""))</f>
        <v/>
      </c>
      <c r="O43" s="18" t="str">
        <f aca="false">IF($H43="","",IF(AND(O$8&lt;=$I43,O$8+6&gt;=$H43),1,""))</f>
        <v/>
      </c>
      <c r="P43" s="18" t="str">
        <f aca="false">IF($H43="","",IF(AND(P$8&lt;=$I43,P$8+6&gt;=$H43),1,""))</f>
        <v/>
      </c>
      <c r="Q43" s="18" t="str">
        <f aca="false">IF($H43="","",IF(AND(Q$8&lt;=$I43,Q$8+6&gt;=$H43),1,""))</f>
        <v/>
      </c>
      <c r="R43" s="18" t="str">
        <f aca="false">IF($H43="","",IF(AND(R$8&lt;=$I43,R$8+6&gt;=$H43),1,""))</f>
        <v/>
      </c>
      <c r="S43" s="18" t="str">
        <f aca="false">IF($H43="","",IF(AND(S$8&lt;=$I43,S$8+6&gt;=$H43),1,""))</f>
        <v/>
      </c>
      <c r="T43" s="18" t="str">
        <f aca="false">IF($H43="","",IF(AND(T$8&lt;=$I43,T$8+6&gt;=$H43),1,""))</f>
        <v/>
      </c>
      <c r="U43" s="18" t="str">
        <f aca="false">IF($H43="","",IF(AND(U$8&lt;=$I43,U$8+6&gt;=$H43),1,""))</f>
        <v/>
      </c>
      <c r="V43" s="18" t="str">
        <f aca="false">IF($H43="","",IF(AND(V$8&lt;=$I43,V$8+6&gt;=$H43),1,""))</f>
        <v/>
      </c>
      <c r="W43" s="18" t="str">
        <f aca="false">IF($H43="","",IF(AND(W$8&lt;=$I43,W$8+6&gt;=$H43),1,""))</f>
        <v/>
      </c>
      <c r="X43" s="18" t="str">
        <f aca="false">IF($H43="","",IF(AND(X$8&lt;=$I43,X$8+6&gt;=$H43),1,""))</f>
        <v/>
      </c>
      <c r="Y43" s="18" t="str">
        <f aca="false">IF($H43="","",IF(AND(Y$8&lt;=$I43,Y$8+6&gt;=$H43),1,""))</f>
        <v/>
      </c>
      <c r="Z43" s="18" t="str">
        <f aca="false">IF($H43="","",IF(AND(Z$8&lt;=$I43,Z$8+6&gt;=$H43),1,""))</f>
        <v/>
      </c>
      <c r="AA43" s="18" t="str">
        <f aca="false">IF($H43="","",IF(AND(AA$8&lt;=$I43,AA$8+6&gt;=$H43),1,""))</f>
        <v/>
      </c>
      <c r="AB43" s="18" t="str">
        <f aca="false">IF($H43="","",IF(AND(AB$8&lt;=$I43,AB$8+6&gt;=$H43),1,""))</f>
        <v/>
      </c>
      <c r="AC43" s="18" t="str">
        <f aca="false">IF($H43="","",IF(AND(AC$8&lt;=$I43,AC$8+6&gt;=$H43),1,""))</f>
        <v/>
      </c>
      <c r="AD43" s="18" t="str">
        <f aca="false">IF($H43="","",IF(AND(AD$8&lt;=$I43,AD$8+6&gt;=$H43),1,""))</f>
        <v/>
      </c>
      <c r="AE43" s="18" t="str">
        <f aca="false">IF($H43="","",IF(AND(AE$8&lt;=$I43,AE$8+6&gt;=$H43),1,""))</f>
        <v/>
      </c>
      <c r="AF43" s="18" t="str">
        <f aca="false">IF($H43="","",IF(AND(AF$8&lt;=$I43,AF$8+6&gt;=$H43),1,""))</f>
        <v/>
      </c>
      <c r="AG43" s="18" t="str">
        <f aca="false">IF($H43="","",IF(AND(AG$8&lt;=$I43,AG$8+6&gt;=$H43),1,""))</f>
        <v/>
      </c>
      <c r="AH43" s="18" t="str">
        <f aca="false">IF($H43="","",IF(AND(AH$8&lt;=$I43,AH$8+6&gt;=$H43),1,""))</f>
        <v/>
      </c>
      <c r="AI43" s="18" t="str">
        <f aca="false">IF($H43="","",IF(AND(AI$8&lt;=$I43,AI$8+6&gt;=$H43),1,""))</f>
        <v/>
      </c>
      <c r="AJ43" s="18" t="str">
        <f aca="false">IF($H43="","",IF(AND(AJ$8&lt;=$I43,AJ$8+6&gt;=$H43),1,""))</f>
        <v/>
      </c>
      <c r="AK43" s="18" t="str">
        <f aca="false">IF($H43="","",IF(AND(AK$8&lt;=$I43,AK$8+6&gt;=$H43),1,""))</f>
        <v/>
      </c>
      <c r="AL43" s="18" t="str">
        <f aca="false">IF($H43="","",IF(AND(AL$8&lt;=$I43,AL$8+6&gt;=$H43),1,""))</f>
        <v/>
      </c>
      <c r="AM43" s="18" t="str">
        <f aca="false">IF($H43="","",IF(AND(AM$8&lt;=$I43,AM$8+6&gt;=$H43),1,""))</f>
        <v/>
      </c>
      <c r="AN43" s="18" t="str">
        <f aca="false">IF($H43="","",IF(AND(AN$8&lt;=$I43,AN$8+6&gt;=$H43),1,""))</f>
        <v/>
      </c>
      <c r="AO43" s="18" t="str">
        <f aca="false">IF($H43="","",IF(AND(AO$8&lt;=$I43,AO$8+6&gt;=$H43),1,""))</f>
        <v/>
      </c>
      <c r="AP43" s="18" t="str">
        <f aca="false">IF($H43="","",IF(AND(AP$8&lt;=$I43,AP$8+6&gt;=$H43),1,""))</f>
        <v/>
      </c>
      <c r="AQ43" s="18" t="str">
        <f aca="false">IF($H43="","",IF(AND(AQ$8&lt;=$I43,AQ$8+6&gt;=$H43),1,""))</f>
        <v/>
      </c>
      <c r="AR43" s="18" t="str">
        <f aca="false">IF($H43="","",IF(AND(AR$8&lt;=$I43,AR$8+6&gt;=$H43),1,""))</f>
        <v/>
      </c>
      <c r="AS43" s="18" t="str">
        <f aca="false">IF($H43="","",IF(AND(AS$8&lt;=$I43,AS$8+6&gt;=$H43),1,""))</f>
        <v/>
      </c>
      <c r="AT43" s="18" t="str">
        <f aca="false">IF($H43="","",IF(AND(AT$8&lt;=$I43,AT$8+6&gt;=$H43),1,""))</f>
        <v/>
      </c>
      <c r="AU43" s="18" t="str">
        <f aca="false">IF($H43="","",IF(AND(AU$8&lt;=$I43,AU$8+6&gt;=$H43),1,""))</f>
        <v/>
      </c>
      <c r="AV43" s="18" t="str">
        <f aca="false">IF($H43="","",IF(AND(AV$8&lt;=$I43,AV$8+6&gt;=$H43),1,""))</f>
        <v/>
      </c>
      <c r="AW43" s="18" t="str">
        <f aca="false">IF($H43="","",IF(AND(AW$8&lt;=$I43,AW$8+6&gt;=$H43),1,""))</f>
        <v/>
      </c>
      <c r="AX43" s="18" t="str">
        <f aca="false">IF($H43="","",IF(AND(AX$8&lt;=$I43,AX$8+6&gt;=$H43),1,""))</f>
        <v/>
      </c>
      <c r="AY43" s="18" t="str">
        <f aca="false">IF($H43="","",IF(AND(AY$8&lt;=$I43,AY$8+6&gt;=$H43),1,""))</f>
        <v/>
      </c>
      <c r="AZ43" s="18" t="str">
        <f aca="false">IF($H43="","",IF(AND(AZ$8&lt;=$I43,AZ$8+6&gt;=$H43),1,""))</f>
        <v/>
      </c>
    </row>
    <row r="44" customFormat="false" ht="15" hidden="false" customHeight="false" outlineLevel="0" collapsed="false">
      <c r="A44" s="13" t="n">
        <v>36</v>
      </c>
      <c r="B44" s="14"/>
      <c r="C44" s="14"/>
      <c r="D44" s="14"/>
      <c r="E44" s="15"/>
      <c r="F44" s="16"/>
      <c r="G44" s="16"/>
      <c r="H44" s="17" t="str">
        <f aca="false">IF(G44="","",IF(E44&lt;&gt;"",E44,IF(F44&lt;&gt;"",WORKDAY(INDEX($I$9:$I$48,MATCH(F44,$A$9:$A$48,0)),1),IF(WEEKDAY($C$6,2)&gt;5,WORKDAY($C$6,1),$C$6))))</f>
        <v/>
      </c>
      <c r="I44" s="17" t="str">
        <f aca="false">IF(H44="","",WORKDAY(H44,G44-1))</f>
        <v/>
      </c>
      <c r="J44" s="16"/>
      <c r="K44" s="14"/>
      <c r="M44" s="18" t="str">
        <f aca="false">IF($H44="","",IF(AND(M$8&lt;=$I44,M$8+6&gt;=$H44),1,""))</f>
        <v/>
      </c>
      <c r="N44" s="18" t="str">
        <f aca="false">IF($H44="","",IF(AND(N$8&lt;=$I44,N$8+6&gt;=$H44),1,""))</f>
        <v/>
      </c>
      <c r="O44" s="18" t="str">
        <f aca="false">IF($H44="","",IF(AND(O$8&lt;=$I44,O$8+6&gt;=$H44),1,""))</f>
        <v/>
      </c>
      <c r="P44" s="18" t="str">
        <f aca="false">IF($H44="","",IF(AND(P$8&lt;=$I44,P$8+6&gt;=$H44),1,""))</f>
        <v/>
      </c>
      <c r="Q44" s="18" t="str">
        <f aca="false">IF($H44="","",IF(AND(Q$8&lt;=$I44,Q$8+6&gt;=$H44),1,""))</f>
        <v/>
      </c>
      <c r="R44" s="18" t="str">
        <f aca="false">IF($H44="","",IF(AND(R$8&lt;=$I44,R$8+6&gt;=$H44),1,""))</f>
        <v/>
      </c>
      <c r="S44" s="18" t="str">
        <f aca="false">IF($H44="","",IF(AND(S$8&lt;=$I44,S$8+6&gt;=$H44),1,""))</f>
        <v/>
      </c>
      <c r="T44" s="18" t="str">
        <f aca="false">IF($H44="","",IF(AND(T$8&lt;=$I44,T$8+6&gt;=$H44),1,""))</f>
        <v/>
      </c>
      <c r="U44" s="18" t="str">
        <f aca="false">IF($H44="","",IF(AND(U$8&lt;=$I44,U$8+6&gt;=$H44),1,""))</f>
        <v/>
      </c>
      <c r="V44" s="18" t="str">
        <f aca="false">IF($H44="","",IF(AND(V$8&lt;=$I44,V$8+6&gt;=$H44),1,""))</f>
        <v/>
      </c>
      <c r="W44" s="18" t="str">
        <f aca="false">IF($H44="","",IF(AND(W$8&lt;=$I44,W$8+6&gt;=$H44),1,""))</f>
        <v/>
      </c>
      <c r="X44" s="18" t="str">
        <f aca="false">IF($H44="","",IF(AND(X$8&lt;=$I44,X$8+6&gt;=$H44),1,""))</f>
        <v/>
      </c>
      <c r="Y44" s="18" t="str">
        <f aca="false">IF($H44="","",IF(AND(Y$8&lt;=$I44,Y$8+6&gt;=$H44),1,""))</f>
        <v/>
      </c>
      <c r="Z44" s="18" t="str">
        <f aca="false">IF($H44="","",IF(AND(Z$8&lt;=$I44,Z$8+6&gt;=$H44),1,""))</f>
        <v/>
      </c>
      <c r="AA44" s="18" t="str">
        <f aca="false">IF($H44="","",IF(AND(AA$8&lt;=$I44,AA$8+6&gt;=$H44),1,""))</f>
        <v/>
      </c>
      <c r="AB44" s="18" t="str">
        <f aca="false">IF($H44="","",IF(AND(AB$8&lt;=$I44,AB$8+6&gt;=$H44),1,""))</f>
        <v/>
      </c>
      <c r="AC44" s="18" t="str">
        <f aca="false">IF($H44="","",IF(AND(AC$8&lt;=$I44,AC$8+6&gt;=$H44),1,""))</f>
        <v/>
      </c>
      <c r="AD44" s="18" t="str">
        <f aca="false">IF($H44="","",IF(AND(AD$8&lt;=$I44,AD$8+6&gt;=$H44),1,""))</f>
        <v/>
      </c>
      <c r="AE44" s="18" t="str">
        <f aca="false">IF($H44="","",IF(AND(AE$8&lt;=$I44,AE$8+6&gt;=$H44),1,""))</f>
        <v/>
      </c>
      <c r="AF44" s="18" t="str">
        <f aca="false">IF($H44="","",IF(AND(AF$8&lt;=$I44,AF$8+6&gt;=$H44),1,""))</f>
        <v/>
      </c>
      <c r="AG44" s="18" t="str">
        <f aca="false">IF($H44="","",IF(AND(AG$8&lt;=$I44,AG$8+6&gt;=$H44),1,""))</f>
        <v/>
      </c>
      <c r="AH44" s="18" t="str">
        <f aca="false">IF($H44="","",IF(AND(AH$8&lt;=$I44,AH$8+6&gt;=$H44),1,""))</f>
        <v/>
      </c>
      <c r="AI44" s="18" t="str">
        <f aca="false">IF($H44="","",IF(AND(AI$8&lt;=$I44,AI$8+6&gt;=$H44),1,""))</f>
        <v/>
      </c>
      <c r="AJ44" s="18" t="str">
        <f aca="false">IF($H44="","",IF(AND(AJ$8&lt;=$I44,AJ$8+6&gt;=$H44),1,""))</f>
        <v/>
      </c>
      <c r="AK44" s="18" t="str">
        <f aca="false">IF($H44="","",IF(AND(AK$8&lt;=$I44,AK$8+6&gt;=$H44),1,""))</f>
        <v/>
      </c>
      <c r="AL44" s="18" t="str">
        <f aca="false">IF($H44="","",IF(AND(AL$8&lt;=$I44,AL$8+6&gt;=$H44),1,""))</f>
        <v/>
      </c>
      <c r="AM44" s="18" t="str">
        <f aca="false">IF($H44="","",IF(AND(AM$8&lt;=$I44,AM$8+6&gt;=$H44),1,""))</f>
        <v/>
      </c>
      <c r="AN44" s="18" t="str">
        <f aca="false">IF($H44="","",IF(AND(AN$8&lt;=$I44,AN$8+6&gt;=$H44),1,""))</f>
        <v/>
      </c>
      <c r="AO44" s="18" t="str">
        <f aca="false">IF($H44="","",IF(AND(AO$8&lt;=$I44,AO$8+6&gt;=$H44),1,""))</f>
        <v/>
      </c>
      <c r="AP44" s="18" t="str">
        <f aca="false">IF($H44="","",IF(AND(AP$8&lt;=$I44,AP$8+6&gt;=$H44),1,""))</f>
        <v/>
      </c>
      <c r="AQ44" s="18" t="str">
        <f aca="false">IF($H44="","",IF(AND(AQ$8&lt;=$I44,AQ$8+6&gt;=$H44),1,""))</f>
        <v/>
      </c>
      <c r="AR44" s="18" t="str">
        <f aca="false">IF($H44="","",IF(AND(AR$8&lt;=$I44,AR$8+6&gt;=$H44),1,""))</f>
        <v/>
      </c>
      <c r="AS44" s="18" t="str">
        <f aca="false">IF($H44="","",IF(AND(AS$8&lt;=$I44,AS$8+6&gt;=$H44),1,""))</f>
        <v/>
      </c>
      <c r="AT44" s="18" t="str">
        <f aca="false">IF($H44="","",IF(AND(AT$8&lt;=$I44,AT$8+6&gt;=$H44),1,""))</f>
        <v/>
      </c>
      <c r="AU44" s="18" t="str">
        <f aca="false">IF($H44="","",IF(AND(AU$8&lt;=$I44,AU$8+6&gt;=$H44),1,""))</f>
        <v/>
      </c>
      <c r="AV44" s="18" t="str">
        <f aca="false">IF($H44="","",IF(AND(AV$8&lt;=$I44,AV$8+6&gt;=$H44),1,""))</f>
        <v/>
      </c>
      <c r="AW44" s="18" t="str">
        <f aca="false">IF($H44="","",IF(AND(AW$8&lt;=$I44,AW$8+6&gt;=$H44),1,""))</f>
        <v/>
      </c>
      <c r="AX44" s="18" t="str">
        <f aca="false">IF($H44="","",IF(AND(AX$8&lt;=$I44,AX$8+6&gt;=$H44),1,""))</f>
        <v/>
      </c>
      <c r="AY44" s="18" t="str">
        <f aca="false">IF($H44="","",IF(AND(AY$8&lt;=$I44,AY$8+6&gt;=$H44),1,""))</f>
        <v/>
      </c>
      <c r="AZ44" s="18" t="str">
        <f aca="false">IF($H44="","",IF(AND(AZ$8&lt;=$I44,AZ$8+6&gt;=$H44),1,""))</f>
        <v/>
      </c>
    </row>
    <row r="45" customFormat="false" ht="15" hidden="false" customHeight="false" outlineLevel="0" collapsed="false">
      <c r="A45" s="13" t="n">
        <v>37</v>
      </c>
      <c r="B45" s="14"/>
      <c r="C45" s="14"/>
      <c r="D45" s="14"/>
      <c r="E45" s="15"/>
      <c r="F45" s="16"/>
      <c r="G45" s="16"/>
      <c r="H45" s="17" t="str">
        <f aca="false">IF(G45="","",IF(E45&lt;&gt;"",E45,IF(F45&lt;&gt;"",WORKDAY(INDEX($I$9:$I$48,MATCH(F45,$A$9:$A$48,0)),1),IF(WEEKDAY($C$6,2)&gt;5,WORKDAY($C$6,1),$C$6))))</f>
        <v/>
      </c>
      <c r="I45" s="17" t="str">
        <f aca="false">IF(H45="","",WORKDAY(H45,G45-1))</f>
        <v/>
      </c>
      <c r="J45" s="16"/>
      <c r="K45" s="14"/>
      <c r="M45" s="18" t="str">
        <f aca="false">IF($H45="","",IF(AND(M$8&lt;=$I45,M$8+6&gt;=$H45),1,""))</f>
        <v/>
      </c>
      <c r="N45" s="18" t="str">
        <f aca="false">IF($H45="","",IF(AND(N$8&lt;=$I45,N$8+6&gt;=$H45),1,""))</f>
        <v/>
      </c>
      <c r="O45" s="18" t="str">
        <f aca="false">IF($H45="","",IF(AND(O$8&lt;=$I45,O$8+6&gt;=$H45),1,""))</f>
        <v/>
      </c>
      <c r="P45" s="18" t="str">
        <f aca="false">IF($H45="","",IF(AND(P$8&lt;=$I45,P$8+6&gt;=$H45),1,""))</f>
        <v/>
      </c>
      <c r="Q45" s="18" t="str">
        <f aca="false">IF($H45="","",IF(AND(Q$8&lt;=$I45,Q$8+6&gt;=$H45),1,""))</f>
        <v/>
      </c>
      <c r="R45" s="18" t="str">
        <f aca="false">IF($H45="","",IF(AND(R$8&lt;=$I45,R$8+6&gt;=$H45),1,""))</f>
        <v/>
      </c>
      <c r="S45" s="18" t="str">
        <f aca="false">IF($H45="","",IF(AND(S$8&lt;=$I45,S$8+6&gt;=$H45),1,""))</f>
        <v/>
      </c>
      <c r="T45" s="18" t="str">
        <f aca="false">IF($H45="","",IF(AND(T$8&lt;=$I45,T$8+6&gt;=$H45),1,""))</f>
        <v/>
      </c>
      <c r="U45" s="18" t="str">
        <f aca="false">IF($H45="","",IF(AND(U$8&lt;=$I45,U$8+6&gt;=$H45),1,""))</f>
        <v/>
      </c>
      <c r="V45" s="18" t="str">
        <f aca="false">IF($H45="","",IF(AND(V$8&lt;=$I45,V$8+6&gt;=$H45),1,""))</f>
        <v/>
      </c>
      <c r="W45" s="18" t="str">
        <f aca="false">IF($H45="","",IF(AND(W$8&lt;=$I45,W$8+6&gt;=$H45),1,""))</f>
        <v/>
      </c>
      <c r="X45" s="18" t="str">
        <f aca="false">IF($H45="","",IF(AND(X$8&lt;=$I45,X$8+6&gt;=$H45),1,""))</f>
        <v/>
      </c>
      <c r="Y45" s="18" t="str">
        <f aca="false">IF($H45="","",IF(AND(Y$8&lt;=$I45,Y$8+6&gt;=$H45),1,""))</f>
        <v/>
      </c>
      <c r="Z45" s="18" t="str">
        <f aca="false">IF($H45="","",IF(AND(Z$8&lt;=$I45,Z$8+6&gt;=$H45),1,""))</f>
        <v/>
      </c>
      <c r="AA45" s="18" t="str">
        <f aca="false">IF($H45="","",IF(AND(AA$8&lt;=$I45,AA$8+6&gt;=$H45),1,""))</f>
        <v/>
      </c>
      <c r="AB45" s="18" t="str">
        <f aca="false">IF($H45="","",IF(AND(AB$8&lt;=$I45,AB$8+6&gt;=$H45),1,""))</f>
        <v/>
      </c>
      <c r="AC45" s="18" t="str">
        <f aca="false">IF($H45="","",IF(AND(AC$8&lt;=$I45,AC$8+6&gt;=$H45),1,""))</f>
        <v/>
      </c>
      <c r="AD45" s="18" t="str">
        <f aca="false">IF($H45="","",IF(AND(AD$8&lt;=$I45,AD$8+6&gt;=$H45),1,""))</f>
        <v/>
      </c>
      <c r="AE45" s="18" t="str">
        <f aca="false">IF($H45="","",IF(AND(AE$8&lt;=$I45,AE$8+6&gt;=$H45),1,""))</f>
        <v/>
      </c>
      <c r="AF45" s="18" t="str">
        <f aca="false">IF($H45="","",IF(AND(AF$8&lt;=$I45,AF$8+6&gt;=$H45),1,""))</f>
        <v/>
      </c>
      <c r="AG45" s="18" t="str">
        <f aca="false">IF($H45="","",IF(AND(AG$8&lt;=$I45,AG$8+6&gt;=$H45),1,""))</f>
        <v/>
      </c>
      <c r="AH45" s="18" t="str">
        <f aca="false">IF($H45="","",IF(AND(AH$8&lt;=$I45,AH$8+6&gt;=$H45),1,""))</f>
        <v/>
      </c>
      <c r="AI45" s="18" t="str">
        <f aca="false">IF($H45="","",IF(AND(AI$8&lt;=$I45,AI$8+6&gt;=$H45),1,""))</f>
        <v/>
      </c>
      <c r="AJ45" s="18" t="str">
        <f aca="false">IF($H45="","",IF(AND(AJ$8&lt;=$I45,AJ$8+6&gt;=$H45),1,""))</f>
        <v/>
      </c>
      <c r="AK45" s="18" t="str">
        <f aca="false">IF($H45="","",IF(AND(AK$8&lt;=$I45,AK$8+6&gt;=$H45),1,""))</f>
        <v/>
      </c>
      <c r="AL45" s="18" t="str">
        <f aca="false">IF($H45="","",IF(AND(AL$8&lt;=$I45,AL$8+6&gt;=$H45),1,""))</f>
        <v/>
      </c>
      <c r="AM45" s="18" t="str">
        <f aca="false">IF($H45="","",IF(AND(AM$8&lt;=$I45,AM$8+6&gt;=$H45),1,""))</f>
        <v/>
      </c>
      <c r="AN45" s="18" t="str">
        <f aca="false">IF($H45="","",IF(AND(AN$8&lt;=$I45,AN$8+6&gt;=$H45),1,""))</f>
        <v/>
      </c>
      <c r="AO45" s="18" t="str">
        <f aca="false">IF($H45="","",IF(AND(AO$8&lt;=$I45,AO$8+6&gt;=$H45),1,""))</f>
        <v/>
      </c>
      <c r="AP45" s="18" t="str">
        <f aca="false">IF($H45="","",IF(AND(AP$8&lt;=$I45,AP$8+6&gt;=$H45),1,""))</f>
        <v/>
      </c>
      <c r="AQ45" s="18" t="str">
        <f aca="false">IF($H45="","",IF(AND(AQ$8&lt;=$I45,AQ$8+6&gt;=$H45),1,""))</f>
        <v/>
      </c>
      <c r="AR45" s="18" t="str">
        <f aca="false">IF($H45="","",IF(AND(AR$8&lt;=$I45,AR$8+6&gt;=$H45),1,""))</f>
        <v/>
      </c>
      <c r="AS45" s="18" t="str">
        <f aca="false">IF($H45="","",IF(AND(AS$8&lt;=$I45,AS$8+6&gt;=$H45),1,""))</f>
        <v/>
      </c>
      <c r="AT45" s="18" t="str">
        <f aca="false">IF($H45="","",IF(AND(AT$8&lt;=$I45,AT$8+6&gt;=$H45),1,""))</f>
        <v/>
      </c>
      <c r="AU45" s="18" t="str">
        <f aca="false">IF($H45="","",IF(AND(AU$8&lt;=$I45,AU$8+6&gt;=$H45),1,""))</f>
        <v/>
      </c>
      <c r="AV45" s="18" t="str">
        <f aca="false">IF($H45="","",IF(AND(AV$8&lt;=$I45,AV$8+6&gt;=$H45),1,""))</f>
        <v/>
      </c>
      <c r="AW45" s="18" t="str">
        <f aca="false">IF($H45="","",IF(AND(AW$8&lt;=$I45,AW$8+6&gt;=$H45),1,""))</f>
        <v/>
      </c>
      <c r="AX45" s="18" t="str">
        <f aca="false">IF($H45="","",IF(AND(AX$8&lt;=$I45,AX$8+6&gt;=$H45),1,""))</f>
        <v/>
      </c>
      <c r="AY45" s="18" t="str">
        <f aca="false">IF($H45="","",IF(AND(AY$8&lt;=$I45,AY$8+6&gt;=$H45),1,""))</f>
        <v/>
      </c>
      <c r="AZ45" s="18" t="str">
        <f aca="false">IF($H45="","",IF(AND(AZ$8&lt;=$I45,AZ$8+6&gt;=$H45),1,""))</f>
        <v/>
      </c>
    </row>
    <row r="46" customFormat="false" ht="15" hidden="false" customHeight="false" outlineLevel="0" collapsed="false">
      <c r="A46" s="13" t="n">
        <v>38</v>
      </c>
      <c r="B46" s="14"/>
      <c r="C46" s="14"/>
      <c r="D46" s="14"/>
      <c r="E46" s="15"/>
      <c r="F46" s="16"/>
      <c r="G46" s="16"/>
      <c r="H46" s="17" t="str">
        <f aca="false">IF(G46="","",IF(E46&lt;&gt;"",E46,IF(F46&lt;&gt;"",WORKDAY(INDEX($I$9:$I$48,MATCH(F46,$A$9:$A$48,0)),1),IF(WEEKDAY($C$6,2)&gt;5,WORKDAY($C$6,1),$C$6))))</f>
        <v/>
      </c>
      <c r="I46" s="17" t="str">
        <f aca="false">IF(H46="","",WORKDAY(H46,G46-1))</f>
        <v/>
      </c>
      <c r="J46" s="16"/>
      <c r="K46" s="14"/>
      <c r="M46" s="18" t="str">
        <f aca="false">IF($H46="","",IF(AND(M$8&lt;=$I46,M$8+6&gt;=$H46),1,""))</f>
        <v/>
      </c>
      <c r="N46" s="18" t="str">
        <f aca="false">IF($H46="","",IF(AND(N$8&lt;=$I46,N$8+6&gt;=$H46),1,""))</f>
        <v/>
      </c>
      <c r="O46" s="18" t="str">
        <f aca="false">IF($H46="","",IF(AND(O$8&lt;=$I46,O$8+6&gt;=$H46),1,""))</f>
        <v/>
      </c>
      <c r="P46" s="18" t="str">
        <f aca="false">IF($H46="","",IF(AND(P$8&lt;=$I46,P$8+6&gt;=$H46),1,""))</f>
        <v/>
      </c>
      <c r="Q46" s="18" t="str">
        <f aca="false">IF($H46="","",IF(AND(Q$8&lt;=$I46,Q$8+6&gt;=$H46),1,""))</f>
        <v/>
      </c>
      <c r="R46" s="18" t="str">
        <f aca="false">IF($H46="","",IF(AND(R$8&lt;=$I46,R$8+6&gt;=$H46),1,""))</f>
        <v/>
      </c>
      <c r="S46" s="18" t="str">
        <f aca="false">IF($H46="","",IF(AND(S$8&lt;=$I46,S$8+6&gt;=$H46),1,""))</f>
        <v/>
      </c>
      <c r="T46" s="18" t="str">
        <f aca="false">IF($H46="","",IF(AND(T$8&lt;=$I46,T$8+6&gt;=$H46),1,""))</f>
        <v/>
      </c>
      <c r="U46" s="18" t="str">
        <f aca="false">IF($H46="","",IF(AND(U$8&lt;=$I46,U$8+6&gt;=$H46),1,""))</f>
        <v/>
      </c>
      <c r="V46" s="18" t="str">
        <f aca="false">IF($H46="","",IF(AND(V$8&lt;=$I46,V$8+6&gt;=$H46),1,""))</f>
        <v/>
      </c>
      <c r="W46" s="18" t="str">
        <f aca="false">IF($H46="","",IF(AND(W$8&lt;=$I46,W$8+6&gt;=$H46),1,""))</f>
        <v/>
      </c>
      <c r="X46" s="18" t="str">
        <f aca="false">IF($H46="","",IF(AND(X$8&lt;=$I46,X$8+6&gt;=$H46),1,""))</f>
        <v/>
      </c>
      <c r="Y46" s="18" t="str">
        <f aca="false">IF($H46="","",IF(AND(Y$8&lt;=$I46,Y$8+6&gt;=$H46),1,""))</f>
        <v/>
      </c>
      <c r="Z46" s="18" t="str">
        <f aca="false">IF($H46="","",IF(AND(Z$8&lt;=$I46,Z$8+6&gt;=$H46),1,""))</f>
        <v/>
      </c>
      <c r="AA46" s="18" t="str">
        <f aca="false">IF($H46="","",IF(AND(AA$8&lt;=$I46,AA$8+6&gt;=$H46),1,""))</f>
        <v/>
      </c>
      <c r="AB46" s="18" t="str">
        <f aca="false">IF($H46="","",IF(AND(AB$8&lt;=$I46,AB$8+6&gt;=$H46),1,""))</f>
        <v/>
      </c>
      <c r="AC46" s="18" t="str">
        <f aca="false">IF($H46="","",IF(AND(AC$8&lt;=$I46,AC$8+6&gt;=$H46),1,""))</f>
        <v/>
      </c>
      <c r="AD46" s="18" t="str">
        <f aca="false">IF($H46="","",IF(AND(AD$8&lt;=$I46,AD$8+6&gt;=$H46),1,""))</f>
        <v/>
      </c>
      <c r="AE46" s="18" t="str">
        <f aca="false">IF($H46="","",IF(AND(AE$8&lt;=$I46,AE$8+6&gt;=$H46),1,""))</f>
        <v/>
      </c>
      <c r="AF46" s="18" t="str">
        <f aca="false">IF($H46="","",IF(AND(AF$8&lt;=$I46,AF$8+6&gt;=$H46),1,""))</f>
        <v/>
      </c>
      <c r="AG46" s="18" t="str">
        <f aca="false">IF($H46="","",IF(AND(AG$8&lt;=$I46,AG$8+6&gt;=$H46),1,""))</f>
        <v/>
      </c>
      <c r="AH46" s="18" t="str">
        <f aca="false">IF($H46="","",IF(AND(AH$8&lt;=$I46,AH$8+6&gt;=$H46),1,""))</f>
        <v/>
      </c>
      <c r="AI46" s="18" t="str">
        <f aca="false">IF($H46="","",IF(AND(AI$8&lt;=$I46,AI$8+6&gt;=$H46),1,""))</f>
        <v/>
      </c>
      <c r="AJ46" s="18" t="str">
        <f aca="false">IF($H46="","",IF(AND(AJ$8&lt;=$I46,AJ$8+6&gt;=$H46),1,""))</f>
        <v/>
      </c>
      <c r="AK46" s="18" t="str">
        <f aca="false">IF($H46="","",IF(AND(AK$8&lt;=$I46,AK$8+6&gt;=$H46),1,""))</f>
        <v/>
      </c>
      <c r="AL46" s="18" t="str">
        <f aca="false">IF($H46="","",IF(AND(AL$8&lt;=$I46,AL$8+6&gt;=$H46),1,""))</f>
        <v/>
      </c>
      <c r="AM46" s="18" t="str">
        <f aca="false">IF($H46="","",IF(AND(AM$8&lt;=$I46,AM$8+6&gt;=$H46),1,""))</f>
        <v/>
      </c>
      <c r="AN46" s="18" t="str">
        <f aca="false">IF($H46="","",IF(AND(AN$8&lt;=$I46,AN$8+6&gt;=$H46),1,""))</f>
        <v/>
      </c>
      <c r="AO46" s="18" t="str">
        <f aca="false">IF($H46="","",IF(AND(AO$8&lt;=$I46,AO$8+6&gt;=$H46),1,""))</f>
        <v/>
      </c>
      <c r="AP46" s="18" t="str">
        <f aca="false">IF($H46="","",IF(AND(AP$8&lt;=$I46,AP$8+6&gt;=$H46),1,""))</f>
        <v/>
      </c>
      <c r="AQ46" s="18" t="str">
        <f aca="false">IF($H46="","",IF(AND(AQ$8&lt;=$I46,AQ$8+6&gt;=$H46),1,""))</f>
        <v/>
      </c>
      <c r="AR46" s="18" t="str">
        <f aca="false">IF($H46="","",IF(AND(AR$8&lt;=$I46,AR$8+6&gt;=$H46),1,""))</f>
        <v/>
      </c>
      <c r="AS46" s="18" t="str">
        <f aca="false">IF($H46="","",IF(AND(AS$8&lt;=$I46,AS$8+6&gt;=$H46),1,""))</f>
        <v/>
      </c>
      <c r="AT46" s="18" t="str">
        <f aca="false">IF($H46="","",IF(AND(AT$8&lt;=$I46,AT$8+6&gt;=$H46),1,""))</f>
        <v/>
      </c>
      <c r="AU46" s="18" t="str">
        <f aca="false">IF($H46="","",IF(AND(AU$8&lt;=$I46,AU$8+6&gt;=$H46),1,""))</f>
        <v/>
      </c>
      <c r="AV46" s="18" t="str">
        <f aca="false">IF($H46="","",IF(AND(AV$8&lt;=$I46,AV$8+6&gt;=$H46),1,""))</f>
        <v/>
      </c>
      <c r="AW46" s="18" t="str">
        <f aca="false">IF($H46="","",IF(AND(AW$8&lt;=$I46,AW$8+6&gt;=$H46),1,""))</f>
        <v/>
      </c>
      <c r="AX46" s="18" t="str">
        <f aca="false">IF($H46="","",IF(AND(AX$8&lt;=$I46,AX$8+6&gt;=$H46),1,""))</f>
        <v/>
      </c>
      <c r="AY46" s="18" t="str">
        <f aca="false">IF($H46="","",IF(AND(AY$8&lt;=$I46,AY$8+6&gt;=$H46),1,""))</f>
        <v/>
      </c>
      <c r="AZ46" s="18" t="str">
        <f aca="false">IF($H46="","",IF(AND(AZ$8&lt;=$I46,AZ$8+6&gt;=$H46),1,""))</f>
        <v/>
      </c>
    </row>
    <row r="47" customFormat="false" ht="15" hidden="false" customHeight="false" outlineLevel="0" collapsed="false">
      <c r="A47" s="13" t="n">
        <v>39</v>
      </c>
      <c r="B47" s="14"/>
      <c r="C47" s="14"/>
      <c r="D47" s="14"/>
      <c r="E47" s="15"/>
      <c r="F47" s="16"/>
      <c r="G47" s="16"/>
      <c r="H47" s="17" t="str">
        <f aca="false">IF(G47="","",IF(E47&lt;&gt;"",E47,IF(F47&lt;&gt;"",WORKDAY(INDEX($I$9:$I$48,MATCH(F47,$A$9:$A$48,0)),1),IF(WEEKDAY($C$6,2)&gt;5,WORKDAY($C$6,1),$C$6))))</f>
        <v/>
      </c>
      <c r="I47" s="17" t="str">
        <f aca="false">IF(H47="","",WORKDAY(H47,G47-1))</f>
        <v/>
      </c>
      <c r="J47" s="16"/>
      <c r="K47" s="14"/>
      <c r="M47" s="18" t="str">
        <f aca="false">IF($H47="","",IF(AND(M$8&lt;=$I47,M$8+6&gt;=$H47),1,""))</f>
        <v/>
      </c>
      <c r="N47" s="18" t="str">
        <f aca="false">IF($H47="","",IF(AND(N$8&lt;=$I47,N$8+6&gt;=$H47),1,""))</f>
        <v/>
      </c>
      <c r="O47" s="18" t="str">
        <f aca="false">IF($H47="","",IF(AND(O$8&lt;=$I47,O$8+6&gt;=$H47),1,""))</f>
        <v/>
      </c>
      <c r="P47" s="18" t="str">
        <f aca="false">IF($H47="","",IF(AND(P$8&lt;=$I47,P$8+6&gt;=$H47),1,""))</f>
        <v/>
      </c>
      <c r="Q47" s="18" t="str">
        <f aca="false">IF($H47="","",IF(AND(Q$8&lt;=$I47,Q$8+6&gt;=$H47),1,""))</f>
        <v/>
      </c>
      <c r="R47" s="18" t="str">
        <f aca="false">IF($H47="","",IF(AND(R$8&lt;=$I47,R$8+6&gt;=$H47),1,""))</f>
        <v/>
      </c>
      <c r="S47" s="18" t="str">
        <f aca="false">IF($H47="","",IF(AND(S$8&lt;=$I47,S$8+6&gt;=$H47),1,""))</f>
        <v/>
      </c>
      <c r="T47" s="18" t="str">
        <f aca="false">IF($H47="","",IF(AND(T$8&lt;=$I47,T$8+6&gt;=$H47),1,""))</f>
        <v/>
      </c>
      <c r="U47" s="18" t="str">
        <f aca="false">IF($H47="","",IF(AND(U$8&lt;=$I47,U$8+6&gt;=$H47),1,""))</f>
        <v/>
      </c>
      <c r="V47" s="18" t="str">
        <f aca="false">IF($H47="","",IF(AND(V$8&lt;=$I47,V$8+6&gt;=$H47),1,""))</f>
        <v/>
      </c>
      <c r="W47" s="18" t="str">
        <f aca="false">IF($H47="","",IF(AND(W$8&lt;=$I47,W$8+6&gt;=$H47),1,""))</f>
        <v/>
      </c>
      <c r="X47" s="18" t="str">
        <f aca="false">IF($H47="","",IF(AND(X$8&lt;=$I47,X$8+6&gt;=$H47),1,""))</f>
        <v/>
      </c>
      <c r="Y47" s="18" t="str">
        <f aca="false">IF($H47="","",IF(AND(Y$8&lt;=$I47,Y$8+6&gt;=$H47),1,""))</f>
        <v/>
      </c>
      <c r="Z47" s="18" t="str">
        <f aca="false">IF($H47="","",IF(AND(Z$8&lt;=$I47,Z$8+6&gt;=$H47),1,""))</f>
        <v/>
      </c>
      <c r="AA47" s="18" t="str">
        <f aca="false">IF($H47="","",IF(AND(AA$8&lt;=$I47,AA$8+6&gt;=$H47),1,""))</f>
        <v/>
      </c>
      <c r="AB47" s="18" t="str">
        <f aca="false">IF($H47="","",IF(AND(AB$8&lt;=$I47,AB$8+6&gt;=$H47),1,""))</f>
        <v/>
      </c>
      <c r="AC47" s="18" t="str">
        <f aca="false">IF($H47="","",IF(AND(AC$8&lt;=$I47,AC$8+6&gt;=$H47),1,""))</f>
        <v/>
      </c>
      <c r="AD47" s="18" t="str">
        <f aca="false">IF($H47="","",IF(AND(AD$8&lt;=$I47,AD$8+6&gt;=$H47),1,""))</f>
        <v/>
      </c>
      <c r="AE47" s="18" t="str">
        <f aca="false">IF($H47="","",IF(AND(AE$8&lt;=$I47,AE$8+6&gt;=$H47),1,""))</f>
        <v/>
      </c>
      <c r="AF47" s="18" t="str">
        <f aca="false">IF($H47="","",IF(AND(AF$8&lt;=$I47,AF$8+6&gt;=$H47),1,""))</f>
        <v/>
      </c>
      <c r="AG47" s="18" t="str">
        <f aca="false">IF($H47="","",IF(AND(AG$8&lt;=$I47,AG$8+6&gt;=$H47),1,""))</f>
        <v/>
      </c>
      <c r="AH47" s="18" t="str">
        <f aca="false">IF($H47="","",IF(AND(AH$8&lt;=$I47,AH$8+6&gt;=$H47),1,""))</f>
        <v/>
      </c>
      <c r="AI47" s="18" t="str">
        <f aca="false">IF($H47="","",IF(AND(AI$8&lt;=$I47,AI$8+6&gt;=$H47),1,""))</f>
        <v/>
      </c>
      <c r="AJ47" s="18" t="str">
        <f aca="false">IF($H47="","",IF(AND(AJ$8&lt;=$I47,AJ$8+6&gt;=$H47),1,""))</f>
        <v/>
      </c>
      <c r="AK47" s="18" t="str">
        <f aca="false">IF($H47="","",IF(AND(AK$8&lt;=$I47,AK$8+6&gt;=$H47),1,""))</f>
        <v/>
      </c>
      <c r="AL47" s="18" t="str">
        <f aca="false">IF($H47="","",IF(AND(AL$8&lt;=$I47,AL$8+6&gt;=$H47),1,""))</f>
        <v/>
      </c>
      <c r="AM47" s="18" t="str">
        <f aca="false">IF($H47="","",IF(AND(AM$8&lt;=$I47,AM$8+6&gt;=$H47),1,""))</f>
        <v/>
      </c>
      <c r="AN47" s="18" t="str">
        <f aca="false">IF($H47="","",IF(AND(AN$8&lt;=$I47,AN$8+6&gt;=$H47),1,""))</f>
        <v/>
      </c>
      <c r="AO47" s="18" t="str">
        <f aca="false">IF($H47="","",IF(AND(AO$8&lt;=$I47,AO$8+6&gt;=$H47),1,""))</f>
        <v/>
      </c>
      <c r="AP47" s="18" t="str">
        <f aca="false">IF($H47="","",IF(AND(AP$8&lt;=$I47,AP$8+6&gt;=$H47),1,""))</f>
        <v/>
      </c>
      <c r="AQ47" s="18" t="str">
        <f aca="false">IF($H47="","",IF(AND(AQ$8&lt;=$I47,AQ$8+6&gt;=$H47),1,""))</f>
        <v/>
      </c>
      <c r="AR47" s="18" t="str">
        <f aca="false">IF($H47="","",IF(AND(AR$8&lt;=$I47,AR$8+6&gt;=$H47),1,""))</f>
        <v/>
      </c>
      <c r="AS47" s="18" t="str">
        <f aca="false">IF($H47="","",IF(AND(AS$8&lt;=$I47,AS$8+6&gt;=$H47),1,""))</f>
        <v/>
      </c>
      <c r="AT47" s="18" t="str">
        <f aca="false">IF($H47="","",IF(AND(AT$8&lt;=$I47,AT$8+6&gt;=$H47),1,""))</f>
        <v/>
      </c>
      <c r="AU47" s="18" t="str">
        <f aca="false">IF($H47="","",IF(AND(AU$8&lt;=$I47,AU$8+6&gt;=$H47),1,""))</f>
        <v/>
      </c>
      <c r="AV47" s="18" t="str">
        <f aca="false">IF($H47="","",IF(AND(AV$8&lt;=$I47,AV$8+6&gt;=$H47),1,""))</f>
        <v/>
      </c>
      <c r="AW47" s="18" t="str">
        <f aca="false">IF($H47="","",IF(AND(AW$8&lt;=$I47,AW$8+6&gt;=$H47),1,""))</f>
        <v/>
      </c>
      <c r="AX47" s="18" t="str">
        <f aca="false">IF($H47="","",IF(AND(AX$8&lt;=$I47,AX$8+6&gt;=$H47),1,""))</f>
        <v/>
      </c>
      <c r="AY47" s="18" t="str">
        <f aca="false">IF($H47="","",IF(AND(AY$8&lt;=$I47,AY$8+6&gt;=$H47),1,""))</f>
        <v/>
      </c>
      <c r="AZ47" s="18" t="str">
        <f aca="false">IF($H47="","",IF(AND(AZ$8&lt;=$I47,AZ$8+6&gt;=$H47),1,""))</f>
        <v/>
      </c>
    </row>
    <row r="48" customFormat="false" ht="15" hidden="false" customHeight="false" outlineLevel="0" collapsed="false">
      <c r="A48" s="13" t="n">
        <v>40</v>
      </c>
      <c r="B48" s="14"/>
      <c r="C48" s="14"/>
      <c r="D48" s="14"/>
      <c r="E48" s="15"/>
      <c r="F48" s="16"/>
      <c r="G48" s="16"/>
      <c r="H48" s="17" t="str">
        <f aca="false">IF(G48="","",IF(E48&lt;&gt;"",E48,IF(F48&lt;&gt;"",WORKDAY(INDEX($I$9:$I$48,MATCH(F48,$A$9:$A$48,0)),1),IF(WEEKDAY($C$6,2)&gt;5,WORKDAY($C$6,1),$C$6))))</f>
        <v/>
      </c>
      <c r="I48" s="17" t="str">
        <f aca="false">IF(H48="","",WORKDAY(H48,G48-1))</f>
        <v/>
      </c>
      <c r="J48" s="16"/>
      <c r="K48" s="14"/>
      <c r="M48" s="18" t="str">
        <f aca="false">IF($H48="","",IF(AND(M$8&lt;=$I48,M$8+6&gt;=$H48),1,""))</f>
        <v/>
      </c>
      <c r="N48" s="18" t="str">
        <f aca="false">IF($H48="","",IF(AND(N$8&lt;=$I48,N$8+6&gt;=$H48),1,""))</f>
        <v/>
      </c>
      <c r="O48" s="18" t="str">
        <f aca="false">IF($H48="","",IF(AND(O$8&lt;=$I48,O$8+6&gt;=$H48),1,""))</f>
        <v/>
      </c>
      <c r="P48" s="18" t="str">
        <f aca="false">IF($H48="","",IF(AND(P$8&lt;=$I48,P$8+6&gt;=$H48),1,""))</f>
        <v/>
      </c>
      <c r="Q48" s="18" t="str">
        <f aca="false">IF($H48="","",IF(AND(Q$8&lt;=$I48,Q$8+6&gt;=$H48),1,""))</f>
        <v/>
      </c>
      <c r="R48" s="18" t="str">
        <f aca="false">IF($H48="","",IF(AND(R$8&lt;=$I48,R$8+6&gt;=$H48),1,""))</f>
        <v/>
      </c>
      <c r="S48" s="18" t="str">
        <f aca="false">IF($H48="","",IF(AND(S$8&lt;=$I48,S$8+6&gt;=$H48),1,""))</f>
        <v/>
      </c>
      <c r="T48" s="18" t="str">
        <f aca="false">IF($H48="","",IF(AND(T$8&lt;=$I48,T$8+6&gt;=$H48),1,""))</f>
        <v/>
      </c>
      <c r="U48" s="18" t="str">
        <f aca="false">IF($H48="","",IF(AND(U$8&lt;=$I48,U$8+6&gt;=$H48),1,""))</f>
        <v/>
      </c>
      <c r="V48" s="18" t="str">
        <f aca="false">IF($H48="","",IF(AND(V$8&lt;=$I48,V$8+6&gt;=$H48),1,""))</f>
        <v/>
      </c>
      <c r="W48" s="18" t="str">
        <f aca="false">IF($H48="","",IF(AND(W$8&lt;=$I48,W$8+6&gt;=$H48),1,""))</f>
        <v/>
      </c>
      <c r="X48" s="18" t="str">
        <f aca="false">IF($H48="","",IF(AND(X$8&lt;=$I48,X$8+6&gt;=$H48),1,""))</f>
        <v/>
      </c>
      <c r="Y48" s="18" t="str">
        <f aca="false">IF($H48="","",IF(AND(Y$8&lt;=$I48,Y$8+6&gt;=$H48),1,""))</f>
        <v/>
      </c>
      <c r="Z48" s="18" t="str">
        <f aca="false">IF($H48="","",IF(AND(Z$8&lt;=$I48,Z$8+6&gt;=$H48),1,""))</f>
        <v/>
      </c>
      <c r="AA48" s="18" t="str">
        <f aca="false">IF($H48="","",IF(AND(AA$8&lt;=$I48,AA$8+6&gt;=$H48),1,""))</f>
        <v/>
      </c>
      <c r="AB48" s="18" t="str">
        <f aca="false">IF($H48="","",IF(AND(AB$8&lt;=$I48,AB$8+6&gt;=$H48),1,""))</f>
        <v/>
      </c>
      <c r="AC48" s="18" t="str">
        <f aca="false">IF($H48="","",IF(AND(AC$8&lt;=$I48,AC$8+6&gt;=$H48),1,""))</f>
        <v/>
      </c>
      <c r="AD48" s="18" t="str">
        <f aca="false">IF($H48="","",IF(AND(AD$8&lt;=$I48,AD$8+6&gt;=$H48),1,""))</f>
        <v/>
      </c>
      <c r="AE48" s="18" t="str">
        <f aca="false">IF($H48="","",IF(AND(AE$8&lt;=$I48,AE$8+6&gt;=$H48),1,""))</f>
        <v/>
      </c>
      <c r="AF48" s="18" t="str">
        <f aca="false">IF($H48="","",IF(AND(AF$8&lt;=$I48,AF$8+6&gt;=$H48),1,""))</f>
        <v/>
      </c>
      <c r="AG48" s="18" t="str">
        <f aca="false">IF($H48="","",IF(AND(AG$8&lt;=$I48,AG$8+6&gt;=$H48),1,""))</f>
        <v/>
      </c>
      <c r="AH48" s="18" t="str">
        <f aca="false">IF($H48="","",IF(AND(AH$8&lt;=$I48,AH$8+6&gt;=$H48),1,""))</f>
        <v/>
      </c>
      <c r="AI48" s="18" t="str">
        <f aca="false">IF($H48="","",IF(AND(AI$8&lt;=$I48,AI$8+6&gt;=$H48),1,""))</f>
        <v/>
      </c>
      <c r="AJ48" s="18" t="str">
        <f aca="false">IF($H48="","",IF(AND(AJ$8&lt;=$I48,AJ$8+6&gt;=$H48),1,""))</f>
        <v/>
      </c>
      <c r="AK48" s="18" t="str">
        <f aca="false">IF($H48="","",IF(AND(AK$8&lt;=$I48,AK$8+6&gt;=$H48),1,""))</f>
        <v/>
      </c>
      <c r="AL48" s="18" t="str">
        <f aca="false">IF($H48="","",IF(AND(AL$8&lt;=$I48,AL$8+6&gt;=$H48),1,""))</f>
        <v/>
      </c>
      <c r="AM48" s="18" t="str">
        <f aca="false">IF($H48="","",IF(AND(AM$8&lt;=$I48,AM$8+6&gt;=$H48),1,""))</f>
        <v/>
      </c>
      <c r="AN48" s="18" t="str">
        <f aca="false">IF($H48="","",IF(AND(AN$8&lt;=$I48,AN$8+6&gt;=$H48),1,""))</f>
        <v/>
      </c>
      <c r="AO48" s="18" t="str">
        <f aca="false">IF($H48="","",IF(AND(AO$8&lt;=$I48,AO$8+6&gt;=$H48),1,""))</f>
        <v/>
      </c>
      <c r="AP48" s="18" t="str">
        <f aca="false">IF($H48="","",IF(AND(AP$8&lt;=$I48,AP$8+6&gt;=$H48),1,""))</f>
        <v/>
      </c>
      <c r="AQ48" s="18" t="str">
        <f aca="false">IF($H48="","",IF(AND(AQ$8&lt;=$I48,AQ$8+6&gt;=$H48),1,""))</f>
        <v/>
      </c>
      <c r="AR48" s="18" t="str">
        <f aca="false">IF($H48="","",IF(AND(AR$8&lt;=$I48,AR$8+6&gt;=$H48),1,""))</f>
        <v/>
      </c>
      <c r="AS48" s="18" t="str">
        <f aca="false">IF($H48="","",IF(AND(AS$8&lt;=$I48,AS$8+6&gt;=$H48),1,""))</f>
        <v/>
      </c>
      <c r="AT48" s="18" t="str">
        <f aca="false">IF($H48="","",IF(AND(AT$8&lt;=$I48,AT$8+6&gt;=$H48),1,""))</f>
        <v/>
      </c>
      <c r="AU48" s="18" t="str">
        <f aca="false">IF($H48="","",IF(AND(AU$8&lt;=$I48,AU$8+6&gt;=$H48),1,""))</f>
        <v/>
      </c>
      <c r="AV48" s="18" t="str">
        <f aca="false">IF($H48="","",IF(AND(AV$8&lt;=$I48,AV$8+6&gt;=$H48),1,""))</f>
        <v/>
      </c>
      <c r="AW48" s="18" t="str">
        <f aca="false">IF($H48="","",IF(AND(AW$8&lt;=$I48,AW$8+6&gt;=$H48),1,""))</f>
        <v/>
      </c>
      <c r="AX48" s="18" t="str">
        <f aca="false">IF($H48="","",IF(AND(AX$8&lt;=$I48,AX$8+6&gt;=$H48),1,""))</f>
        <v/>
      </c>
      <c r="AY48" s="18" t="str">
        <f aca="false">IF($H48="","",IF(AND(AY$8&lt;=$I48,AY$8+6&gt;=$H48),1,""))</f>
        <v/>
      </c>
      <c r="AZ48" s="18" t="str">
        <f aca="false">IF($H48="","",IF(AND(AZ$8&lt;=$I48,AZ$8+6&gt;=$H48),1,""))</f>
        <v/>
      </c>
    </row>
    <row r="50" customFormat="false" ht="15" hidden="false" customHeight="false" outlineLevel="0" collapsed="false">
      <c r="B50" s="5" t="s">
        <v>30</v>
      </c>
    </row>
    <row r="51" customFormat="false" ht="15" hidden="false" customHeight="false" outlineLevel="0" collapsed="false">
      <c r="B51" s="19" t="s">
        <v>35</v>
      </c>
    </row>
    <row r="52" customFormat="false" ht="15" hidden="false" customHeight="false" outlineLevel="0" collapsed="false">
      <c r="B52" s="19" t="s">
        <v>36</v>
      </c>
    </row>
  </sheetData>
  <mergeCells count="2">
    <mergeCell ref="H4:I4"/>
    <mergeCell ref="H5:I5"/>
  </mergeCells>
  <conditionalFormatting sqref="M9:AZ48">
    <cfRule type="expression" priority="2" aboveAverage="0" equalAverage="0" bottom="0" percent="0" rank="0" text="" dxfId="0">
      <formula>AND(M9=1,$J9="Done")</formula>
    </cfRule>
    <cfRule type="expression" priority="3" aboveAverage="0" equalAverage="0" bottom="0" percent="0" rank="0" text="" dxfId="1">
      <formula>AND(M9=1,$J9="Delayed")</formula>
    </cfRule>
    <cfRule type="expression" priority="4" aboveAverage="0" equalAverage="0" bottom="0" percent="0" rank="0" text="" dxfId="2">
      <formula>M9=1</formula>
    </cfRule>
    <cfRule type="expression" priority="5" aboveAverage="0" equalAverage="0" bottom="0" percent="0" rank="0" text="" dxfId="3">
      <formula>AND(TODAY()&gt;=M$8,TODAY()&lt;=M$8+6)</formula>
    </cfRule>
  </conditionalFormatting>
  <conditionalFormatting sqref="J9:J48">
    <cfRule type="expression" priority="6" aboveAverage="0" equalAverage="0" bottom="0" percent="0" rank="0" text="" dxfId="4">
      <formula>$J9="Done"</formula>
    </cfRule>
    <cfRule type="expression" priority="7" aboveAverage="0" equalAverage="0" bottom="0" percent="0" rank="0" text="" dxfId="5">
      <formula>$J9="In progress"</formula>
    </cfRule>
    <cfRule type="expression" priority="8" aboveAverage="0" equalAverage="0" bottom="0" percent="0" rank="0" text="" dxfId="6">
      <formula>$J9="Delayed"</formula>
    </cfRule>
  </conditionalFormatting>
  <dataValidations count="2">
    <dataValidation allowBlank="true" errorStyle="stop" operator="between" showDropDown="false" showErrorMessage="false" showInputMessage="false" sqref="J9:J48" type="list">
      <formula1>"Not started,In progress,Done,Delayed"</formula1>
      <formula2>0</formula2>
    </dataValidation>
    <dataValidation allowBlank="true" errorStyle="stop" operator="between" showDropDown="false" showErrorMessage="false" showInputMessage="false" sqref="G9:G48" type="whole">
      <formula1>1</formula1>
      <formula2>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Z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40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9" min="7" style="0" width="11"/>
    <col collapsed="false" customWidth="true" hidden="false" outlineLevel="0" max="10" min="10" style="0" width="12"/>
    <col collapsed="false" customWidth="true" hidden="false" outlineLevel="0" max="11" min="11" style="0" width="26"/>
    <col collapsed="false" customWidth="true" hidden="false" outlineLevel="0" max="12" min="12" style="0" width="2"/>
    <col collapsed="false" customWidth="true" hidden="false" outlineLevel="0" max="52" min="13" style="0" width="3.2"/>
  </cols>
  <sheetData>
    <row r="1" customFormat="false" ht="19.7" hidden="false" customHeight="false" outlineLevel="0" collapsed="false">
      <c r="A1" s="3" t="s">
        <v>37</v>
      </c>
    </row>
    <row r="2" customFormat="false" ht="15" hidden="false" customHeight="false" outlineLevel="0" collapsed="false">
      <c r="A2" s="4" t="s">
        <v>11</v>
      </c>
    </row>
    <row r="4" customFormat="false" ht="15" hidden="false" customHeight="false" outlineLevel="0" collapsed="false">
      <c r="B4" s="5" t="s">
        <v>12</v>
      </c>
      <c r="C4" s="6" t="s">
        <v>13</v>
      </c>
      <c r="E4" s="5" t="s">
        <v>14</v>
      </c>
      <c r="H4" s="7" t="n">
        <f aca="false">IF(COUNT(I9:I32)=0,"",MAX(I9:I32))</f>
        <v>46531</v>
      </c>
      <c r="I4" s="7"/>
    </row>
    <row r="5" customFormat="false" ht="15" hidden="false" customHeight="false" outlineLevel="0" collapsed="false">
      <c r="B5" s="5" t="s">
        <v>15</v>
      </c>
      <c r="C5" s="6" t="s">
        <v>16</v>
      </c>
      <c r="E5" s="5" t="s">
        <v>17</v>
      </c>
      <c r="H5" s="8" t="n">
        <f aca="false">IF(H4="","",NETWORKDAYS($C$6,H4))</f>
        <v>146</v>
      </c>
      <c r="I5" s="8"/>
    </row>
    <row r="6" customFormat="false" ht="15" hidden="false" customHeight="false" outlineLevel="0" collapsed="false">
      <c r="B6" s="5" t="s">
        <v>18</v>
      </c>
      <c r="C6" s="9" t="n">
        <v>46328</v>
      </c>
    </row>
    <row r="7" customFormat="false" ht="15" hidden="false" customHeight="false" outlineLevel="0" collapsed="false">
      <c r="M7" s="10" t="s">
        <v>19</v>
      </c>
    </row>
    <row r="8" customFormat="false" ht="33.75" hidden="false" customHeight="true" outlineLevel="0" collapsed="false">
      <c r="A8" s="11" t="s">
        <v>20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28</v>
      </c>
      <c r="J8" s="11" t="s">
        <v>29</v>
      </c>
      <c r="K8" s="11" t="s">
        <v>30</v>
      </c>
      <c r="M8" s="12" t="n">
        <f aca="false">$C$6-WEEKDAY($C$6,3)+0</f>
        <v>46328</v>
      </c>
      <c r="N8" s="12" t="n">
        <f aca="false">$C$6-WEEKDAY($C$6,3)+7</f>
        <v>46335</v>
      </c>
      <c r="O8" s="12" t="n">
        <f aca="false">$C$6-WEEKDAY($C$6,3)+14</f>
        <v>46342</v>
      </c>
      <c r="P8" s="12" t="n">
        <f aca="false">$C$6-WEEKDAY($C$6,3)+21</f>
        <v>46349</v>
      </c>
      <c r="Q8" s="12" t="n">
        <f aca="false">$C$6-WEEKDAY($C$6,3)+28</f>
        <v>46356</v>
      </c>
      <c r="R8" s="12" t="n">
        <f aca="false">$C$6-WEEKDAY($C$6,3)+35</f>
        <v>46363</v>
      </c>
      <c r="S8" s="12" t="n">
        <f aca="false">$C$6-WEEKDAY($C$6,3)+42</f>
        <v>46370</v>
      </c>
      <c r="T8" s="12" t="n">
        <f aca="false">$C$6-WEEKDAY($C$6,3)+49</f>
        <v>46377</v>
      </c>
      <c r="U8" s="12" t="n">
        <f aca="false">$C$6-WEEKDAY($C$6,3)+56</f>
        <v>46384</v>
      </c>
      <c r="V8" s="12" t="n">
        <f aca="false">$C$6-WEEKDAY($C$6,3)+63</f>
        <v>46391</v>
      </c>
      <c r="W8" s="12" t="n">
        <f aca="false">$C$6-WEEKDAY($C$6,3)+70</f>
        <v>46398</v>
      </c>
      <c r="X8" s="12" t="n">
        <f aca="false">$C$6-WEEKDAY($C$6,3)+77</f>
        <v>46405</v>
      </c>
      <c r="Y8" s="12" t="n">
        <f aca="false">$C$6-WEEKDAY($C$6,3)+84</f>
        <v>46412</v>
      </c>
      <c r="Z8" s="12" t="n">
        <f aca="false">$C$6-WEEKDAY($C$6,3)+91</f>
        <v>46419</v>
      </c>
      <c r="AA8" s="12" t="n">
        <f aca="false">$C$6-WEEKDAY($C$6,3)+98</f>
        <v>46426</v>
      </c>
      <c r="AB8" s="12" t="n">
        <f aca="false">$C$6-WEEKDAY($C$6,3)+105</f>
        <v>46433</v>
      </c>
      <c r="AC8" s="12" t="n">
        <f aca="false">$C$6-WEEKDAY($C$6,3)+112</f>
        <v>46440</v>
      </c>
      <c r="AD8" s="12" t="n">
        <f aca="false">$C$6-WEEKDAY($C$6,3)+119</f>
        <v>46447</v>
      </c>
      <c r="AE8" s="12" t="n">
        <f aca="false">$C$6-WEEKDAY($C$6,3)+126</f>
        <v>46454</v>
      </c>
      <c r="AF8" s="12" t="n">
        <f aca="false">$C$6-WEEKDAY($C$6,3)+133</f>
        <v>46461</v>
      </c>
      <c r="AG8" s="12" t="n">
        <f aca="false">$C$6-WEEKDAY($C$6,3)+140</f>
        <v>46468</v>
      </c>
      <c r="AH8" s="12" t="n">
        <f aca="false">$C$6-WEEKDAY($C$6,3)+147</f>
        <v>46475</v>
      </c>
      <c r="AI8" s="12" t="n">
        <f aca="false">$C$6-WEEKDAY($C$6,3)+154</f>
        <v>46482</v>
      </c>
      <c r="AJ8" s="12" t="n">
        <f aca="false">$C$6-WEEKDAY($C$6,3)+161</f>
        <v>46489</v>
      </c>
      <c r="AK8" s="12" t="n">
        <f aca="false">$C$6-WEEKDAY($C$6,3)+168</f>
        <v>46496</v>
      </c>
      <c r="AL8" s="12" t="n">
        <f aca="false">$C$6-WEEKDAY($C$6,3)+175</f>
        <v>46503</v>
      </c>
      <c r="AM8" s="12" t="n">
        <f aca="false">$C$6-WEEKDAY($C$6,3)+182</f>
        <v>46510</v>
      </c>
      <c r="AN8" s="12" t="n">
        <f aca="false">$C$6-WEEKDAY($C$6,3)+189</f>
        <v>46517</v>
      </c>
      <c r="AO8" s="12" t="n">
        <f aca="false">$C$6-WEEKDAY($C$6,3)+196</f>
        <v>46524</v>
      </c>
      <c r="AP8" s="12" t="n">
        <f aca="false">$C$6-WEEKDAY($C$6,3)+203</f>
        <v>46531</v>
      </c>
      <c r="AQ8" s="12" t="n">
        <f aca="false">$C$6-WEEKDAY($C$6,3)+210</f>
        <v>46538</v>
      </c>
      <c r="AR8" s="12" t="n">
        <f aca="false">$C$6-WEEKDAY($C$6,3)+217</f>
        <v>46545</v>
      </c>
      <c r="AS8" s="12" t="n">
        <f aca="false">$C$6-WEEKDAY($C$6,3)+224</f>
        <v>46552</v>
      </c>
      <c r="AT8" s="12" t="n">
        <f aca="false">$C$6-WEEKDAY($C$6,3)+231</f>
        <v>46559</v>
      </c>
      <c r="AU8" s="12" t="n">
        <f aca="false">$C$6-WEEKDAY($C$6,3)+238</f>
        <v>46566</v>
      </c>
      <c r="AV8" s="12" t="n">
        <f aca="false">$C$6-WEEKDAY($C$6,3)+245</f>
        <v>46573</v>
      </c>
      <c r="AW8" s="12" t="n">
        <f aca="false">$C$6-WEEKDAY($C$6,3)+252</f>
        <v>46580</v>
      </c>
      <c r="AX8" s="12" t="n">
        <f aca="false">$C$6-WEEKDAY($C$6,3)+259</f>
        <v>46587</v>
      </c>
      <c r="AY8" s="12" t="n">
        <f aca="false">$C$6-WEEKDAY($C$6,3)+266</f>
        <v>46594</v>
      </c>
      <c r="AZ8" s="12" t="n">
        <f aca="false">$C$6-WEEKDAY($C$6,3)+273</f>
        <v>46601</v>
      </c>
    </row>
    <row r="9" customFormat="false" ht="15" hidden="false" customHeight="false" outlineLevel="0" collapsed="false">
      <c r="A9" s="13" t="n">
        <v>1</v>
      </c>
      <c r="B9" s="14" t="s">
        <v>31</v>
      </c>
      <c r="C9" s="14" t="s">
        <v>38</v>
      </c>
      <c r="D9" s="14" t="s">
        <v>33</v>
      </c>
      <c r="E9" s="15"/>
      <c r="F9" s="16"/>
      <c r="G9" s="16" t="n">
        <v>25</v>
      </c>
      <c r="H9" s="17" t="n">
        <f aca="false">IF(G9="","",IF(E9&lt;&gt;"",E9,IF(F9&lt;&gt;"",WORKDAY(INDEX($I$9:$I$32,MATCH(F9,$A$9:$A$32,0)),1),IF(WEEKDAY($C$6,2)&gt;5,WORKDAY($C$6,1),$C$6))))</f>
        <v>46328</v>
      </c>
      <c r="I9" s="17" t="n">
        <f aca="false">IF(H9="","",WORKDAY(H9,G9-1))</f>
        <v>46360</v>
      </c>
      <c r="J9" s="16" t="s">
        <v>39</v>
      </c>
      <c r="K9" s="14"/>
      <c r="M9" s="18" t="n">
        <f aca="false">IF($H9="","",IF(AND(M$8&lt;=$I9,M$8+6&gt;=$H9),1,""))</f>
        <v>1</v>
      </c>
      <c r="N9" s="18" t="n">
        <f aca="false">IF($H9="","",IF(AND(N$8&lt;=$I9,N$8+6&gt;=$H9),1,""))</f>
        <v>1</v>
      </c>
      <c r="O9" s="18" t="n">
        <f aca="false">IF($H9="","",IF(AND(O$8&lt;=$I9,O$8+6&gt;=$H9),1,""))</f>
        <v>1</v>
      </c>
      <c r="P9" s="18" t="n">
        <f aca="false">IF($H9="","",IF(AND(P$8&lt;=$I9,P$8+6&gt;=$H9),1,""))</f>
        <v>1</v>
      </c>
      <c r="Q9" s="18" t="n">
        <f aca="false">IF($H9="","",IF(AND(Q$8&lt;=$I9,Q$8+6&gt;=$H9),1,""))</f>
        <v>1</v>
      </c>
      <c r="R9" s="18" t="str">
        <f aca="false">IF($H9="","",IF(AND(R$8&lt;=$I9,R$8+6&gt;=$H9),1,""))</f>
        <v/>
      </c>
      <c r="S9" s="18" t="str">
        <f aca="false">IF($H9="","",IF(AND(S$8&lt;=$I9,S$8+6&gt;=$H9),1,""))</f>
        <v/>
      </c>
      <c r="T9" s="18" t="str">
        <f aca="false">IF($H9="","",IF(AND(T$8&lt;=$I9,T$8+6&gt;=$H9),1,""))</f>
        <v/>
      </c>
      <c r="U9" s="18" t="str">
        <f aca="false">IF($H9="","",IF(AND(U$8&lt;=$I9,U$8+6&gt;=$H9),1,""))</f>
        <v/>
      </c>
      <c r="V9" s="18" t="str">
        <f aca="false">IF($H9="","",IF(AND(V$8&lt;=$I9,V$8+6&gt;=$H9),1,""))</f>
        <v/>
      </c>
      <c r="W9" s="18" t="str">
        <f aca="false">IF($H9="","",IF(AND(W$8&lt;=$I9,W$8+6&gt;=$H9),1,""))</f>
        <v/>
      </c>
      <c r="X9" s="18" t="str">
        <f aca="false">IF($H9="","",IF(AND(X$8&lt;=$I9,X$8+6&gt;=$H9),1,""))</f>
        <v/>
      </c>
      <c r="Y9" s="18" t="str">
        <f aca="false">IF($H9="","",IF(AND(Y$8&lt;=$I9,Y$8+6&gt;=$H9),1,""))</f>
        <v/>
      </c>
      <c r="Z9" s="18" t="str">
        <f aca="false">IF($H9="","",IF(AND(Z$8&lt;=$I9,Z$8+6&gt;=$H9),1,""))</f>
        <v/>
      </c>
      <c r="AA9" s="18" t="str">
        <f aca="false">IF($H9="","",IF(AND(AA$8&lt;=$I9,AA$8+6&gt;=$H9),1,""))</f>
        <v/>
      </c>
      <c r="AB9" s="18" t="str">
        <f aca="false">IF($H9="","",IF(AND(AB$8&lt;=$I9,AB$8+6&gt;=$H9),1,""))</f>
        <v/>
      </c>
      <c r="AC9" s="18" t="str">
        <f aca="false">IF($H9="","",IF(AND(AC$8&lt;=$I9,AC$8+6&gt;=$H9),1,""))</f>
        <v/>
      </c>
      <c r="AD9" s="18" t="str">
        <f aca="false">IF($H9="","",IF(AND(AD$8&lt;=$I9,AD$8+6&gt;=$H9),1,""))</f>
        <v/>
      </c>
      <c r="AE9" s="18" t="str">
        <f aca="false">IF($H9="","",IF(AND(AE$8&lt;=$I9,AE$8+6&gt;=$H9),1,""))</f>
        <v/>
      </c>
      <c r="AF9" s="18" t="str">
        <f aca="false">IF($H9="","",IF(AND(AF$8&lt;=$I9,AF$8+6&gt;=$H9),1,""))</f>
        <v/>
      </c>
      <c r="AG9" s="18" t="str">
        <f aca="false">IF($H9="","",IF(AND(AG$8&lt;=$I9,AG$8+6&gt;=$H9),1,""))</f>
        <v/>
      </c>
      <c r="AH9" s="18" t="str">
        <f aca="false">IF($H9="","",IF(AND(AH$8&lt;=$I9,AH$8+6&gt;=$H9),1,""))</f>
        <v/>
      </c>
      <c r="AI9" s="18" t="str">
        <f aca="false">IF($H9="","",IF(AND(AI$8&lt;=$I9,AI$8+6&gt;=$H9),1,""))</f>
        <v/>
      </c>
      <c r="AJ9" s="18" t="str">
        <f aca="false">IF($H9="","",IF(AND(AJ$8&lt;=$I9,AJ$8+6&gt;=$H9),1,""))</f>
        <v/>
      </c>
      <c r="AK9" s="18" t="str">
        <f aca="false">IF($H9="","",IF(AND(AK$8&lt;=$I9,AK$8+6&gt;=$H9),1,""))</f>
        <v/>
      </c>
      <c r="AL9" s="18" t="str">
        <f aca="false">IF($H9="","",IF(AND(AL$8&lt;=$I9,AL$8+6&gt;=$H9),1,""))</f>
        <v/>
      </c>
      <c r="AM9" s="18" t="str">
        <f aca="false">IF($H9="","",IF(AND(AM$8&lt;=$I9,AM$8+6&gt;=$H9),1,""))</f>
        <v/>
      </c>
      <c r="AN9" s="18" t="str">
        <f aca="false">IF($H9="","",IF(AND(AN$8&lt;=$I9,AN$8+6&gt;=$H9),1,""))</f>
        <v/>
      </c>
      <c r="AO9" s="18" t="str">
        <f aca="false">IF($H9="","",IF(AND(AO$8&lt;=$I9,AO$8+6&gt;=$H9),1,""))</f>
        <v/>
      </c>
      <c r="AP9" s="18" t="str">
        <f aca="false">IF($H9="","",IF(AND(AP$8&lt;=$I9,AP$8+6&gt;=$H9),1,""))</f>
        <v/>
      </c>
      <c r="AQ9" s="18" t="str">
        <f aca="false">IF($H9="","",IF(AND(AQ$8&lt;=$I9,AQ$8+6&gt;=$H9),1,""))</f>
        <v/>
      </c>
      <c r="AR9" s="18" t="str">
        <f aca="false">IF($H9="","",IF(AND(AR$8&lt;=$I9,AR$8+6&gt;=$H9),1,""))</f>
        <v/>
      </c>
      <c r="AS9" s="18" t="str">
        <f aca="false">IF($H9="","",IF(AND(AS$8&lt;=$I9,AS$8+6&gt;=$H9),1,""))</f>
        <v/>
      </c>
      <c r="AT9" s="18" t="str">
        <f aca="false">IF($H9="","",IF(AND(AT$8&lt;=$I9,AT$8+6&gt;=$H9),1,""))</f>
        <v/>
      </c>
      <c r="AU9" s="18" t="str">
        <f aca="false">IF($H9="","",IF(AND(AU$8&lt;=$I9,AU$8+6&gt;=$H9),1,""))</f>
        <v/>
      </c>
      <c r="AV9" s="18" t="str">
        <f aca="false">IF($H9="","",IF(AND(AV$8&lt;=$I9,AV$8+6&gt;=$H9),1,""))</f>
        <v/>
      </c>
      <c r="AW9" s="18" t="str">
        <f aca="false">IF($H9="","",IF(AND(AW$8&lt;=$I9,AW$8+6&gt;=$H9),1,""))</f>
        <v/>
      </c>
      <c r="AX9" s="18" t="str">
        <f aca="false">IF($H9="","",IF(AND(AX$8&lt;=$I9,AX$8+6&gt;=$H9),1,""))</f>
        <v/>
      </c>
      <c r="AY9" s="18" t="str">
        <f aca="false">IF($H9="","",IF(AND(AY$8&lt;=$I9,AY$8+6&gt;=$H9),1,""))</f>
        <v/>
      </c>
      <c r="AZ9" s="18" t="str">
        <f aca="false">IF($H9="","",IF(AND(AZ$8&lt;=$I9,AZ$8+6&gt;=$H9),1,""))</f>
        <v/>
      </c>
    </row>
    <row r="10" customFormat="false" ht="15" hidden="false" customHeight="false" outlineLevel="0" collapsed="false">
      <c r="A10" s="13" t="n">
        <v>2</v>
      </c>
      <c r="B10" s="14" t="s">
        <v>31</v>
      </c>
      <c r="C10" s="14" t="s">
        <v>40</v>
      </c>
      <c r="D10" s="14" t="s">
        <v>33</v>
      </c>
      <c r="E10" s="15"/>
      <c r="F10" s="16" t="n">
        <v>1</v>
      </c>
      <c r="G10" s="16" t="n">
        <v>5</v>
      </c>
      <c r="H10" s="17" t="n">
        <f aca="false">IF(G10="","",IF(E10&lt;&gt;"",E10,IF(F10&lt;&gt;"",WORKDAY(INDEX($I$9:$I$32,MATCH(F10,$A$9:$A$32,0)),1),IF(WEEKDAY($C$6,2)&gt;5,WORKDAY($C$6,1),$C$6))))</f>
        <v>46363</v>
      </c>
      <c r="I10" s="17" t="n">
        <f aca="false">IF(H10="","",WORKDAY(H10,G10-1))</f>
        <v>46367</v>
      </c>
      <c r="J10" s="16" t="s">
        <v>39</v>
      </c>
      <c r="K10" s="14"/>
      <c r="M10" s="18" t="str">
        <f aca="false">IF($H10="","",IF(AND(M$8&lt;=$I10,M$8+6&gt;=$H10),1,""))</f>
        <v/>
      </c>
      <c r="N10" s="18" t="str">
        <f aca="false">IF($H10="","",IF(AND(N$8&lt;=$I10,N$8+6&gt;=$H10),1,""))</f>
        <v/>
      </c>
      <c r="O10" s="18" t="str">
        <f aca="false">IF($H10="","",IF(AND(O$8&lt;=$I10,O$8+6&gt;=$H10),1,""))</f>
        <v/>
      </c>
      <c r="P10" s="18" t="str">
        <f aca="false">IF($H10="","",IF(AND(P$8&lt;=$I10,P$8+6&gt;=$H10),1,""))</f>
        <v/>
      </c>
      <c r="Q10" s="18" t="str">
        <f aca="false">IF($H10="","",IF(AND(Q$8&lt;=$I10,Q$8+6&gt;=$H10),1,""))</f>
        <v/>
      </c>
      <c r="R10" s="18" t="n">
        <f aca="false">IF($H10="","",IF(AND(R$8&lt;=$I10,R$8+6&gt;=$H10),1,""))</f>
        <v>1</v>
      </c>
      <c r="S10" s="18" t="str">
        <f aca="false">IF($H10="","",IF(AND(S$8&lt;=$I10,S$8+6&gt;=$H10),1,""))</f>
        <v/>
      </c>
      <c r="T10" s="18" t="str">
        <f aca="false">IF($H10="","",IF(AND(T$8&lt;=$I10,T$8+6&gt;=$H10),1,""))</f>
        <v/>
      </c>
      <c r="U10" s="18" t="str">
        <f aca="false">IF($H10="","",IF(AND(U$8&lt;=$I10,U$8+6&gt;=$H10),1,""))</f>
        <v/>
      </c>
      <c r="V10" s="18" t="str">
        <f aca="false">IF($H10="","",IF(AND(V$8&lt;=$I10,V$8+6&gt;=$H10),1,""))</f>
        <v/>
      </c>
      <c r="W10" s="18" t="str">
        <f aca="false">IF($H10="","",IF(AND(W$8&lt;=$I10,W$8+6&gt;=$H10),1,""))</f>
        <v/>
      </c>
      <c r="X10" s="18" t="str">
        <f aca="false">IF($H10="","",IF(AND(X$8&lt;=$I10,X$8+6&gt;=$H10),1,""))</f>
        <v/>
      </c>
      <c r="Y10" s="18" t="str">
        <f aca="false">IF($H10="","",IF(AND(Y$8&lt;=$I10,Y$8+6&gt;=$H10),1,""))</f>
        <v/>
      </c>
      <c r="Z10" s="18" t="str">
        <f aca="false">IF($H10="","",IF(AND(Z$8&lt;=$I10,Z$8+6&gt;=$H10),1,""))</f>
        <v/>
      </c>
      <c r="AA10" s="18" t="str">
        <f aca="false">IF($H10="","",IF(AND(AA$8&lt;=$I10,AA$8+6&gt;=$H10),1,""))</f>
        <v/>
      </c>
      <c r="AB10" s="18" t="str">
        <f aca="false">IF($H10="","",IF(AND(AB$8&lt;=$I10,AB$8+6&gt;=$H10),1,""))</f>
        <v/>
      </c>
      <c r="AC10" s="18" t="str">
        <f aca="false">IF($H10="","",IF(AND(AC$8&lt;=$I10,AC$8+6&gt;=$H10),1,""))</f>
        <v/>
      </c>
      <c r="AD10" s="18" t="str">
        <f aca="false">IF($H10="","",IF(AND(AD$8&lt;=$I10,AD$8+6&gt;=$H10),1,""))</f>
        <v/>
      </c>
      <c r="AE10" s="18" t="str">
        <f aca="false">IF($H10="","",IF(AND(AE$8&lt;=$I10,AE$8+6&gt;=$H10),1,""))</f>
        <v/>
      </c>
      <c r="AF10" s="18" t="str">
        <f aca="false">IF($H10="","",IF(AND(AF$8&lt;=$I10,AF$8+6&gt;=$H10),1,""))</f>
        <v/>
      </c>
      <c r="AG10" s="18" t="str">
        <f aca="false">IF($H10="","",IF(AND(AG$8&lt;=$I10,AG$8+6&gt;=$H10),1,""))</f>
        <v/>
      </c>
      <c r="AH10" s="18" t="str">
        <f aca="false">IF($H10="","",IF(AND(AH$8&lt;=$I10,AH$8+6&gt;=$H10),1,""))</f>
        <v/>
      </c>
      <c r="AI10" s="18" t="str">
        <f aca="false">IF($H10="","",IF(AND(AI$8&lt;=$I10,AI$8+6&gt;=$H10),1,""))</f>
        <v/>
      </c>
      <c r="AJ10" s="18" t="str">
        <f aca="false">IF($H10="","",IF(AND(AJ$8&lt;=$I10,AJ$8+6&gt;=$H10),1,""))</f>
        <v/>
      </c>
      <c r="AK10" s="18" t="str">
        <f aca="false">IF($H10="","",IF(AND(AK$8&lt;=$I10,AK$8+6&gt;=$H10),1,""))</f>
        <v/>
      </c>
      <c r="AL10" s="18" t="str">
        <f aca="false">IF($H10="","",IF(AND(AL$8&lt;=$I10,AL$8+6&gt;=$H10),1,""))</f>
        <v/>
      </c>
      <c r="AM10" s="18" t="str">
        <f aca="false">IF($H10="","",IF(AND(AM$8&lt;=$I10,AM$8+6&gt;=$H10),1,""))</f>
        <v/>
      </c>
      <c r="AN10" s="18" t="str">
        <f aca="false">IF($H10="","",IF(AND(AN$8&lt;=$I10,AN$8+6&gt;=$H10),1,""))</f>
        <v/>
      </c>
      <c r="AO10" s="18" t="str">
        <f aca="false">IF($H10="","",IF(AND(AO$8&lt;=$I10,AO$8+6&gt;=$H10),1,""))</f>
        <v/>
      </c>
      <c r="AP10" s="18" t="str">
        <f aca="false">IF($H10="","",IF(AND(AP$8&lt;=$I10,AP$8+6&gt;=$H10),1,""))</f>
        <v/>
      </c>
      <c r="AQ10" s="18" t="str">
        <f aca="false">IF($H10="","",IF(AND(AQ$8&lt;=$I10,AQ$8+6&gt;=$H10),1,""))</f>
        <v/>
      </c>
      <c r="AR10" s="18" t="str">
        <f aca="false">IF($H10="","",IF(AND(AR$8&lt;=$I10,AR$8+6&gt;=$H10),1,""))</f>
        <v/>
      </c>
      <c r="AS10" s="18" t="str">
        <f aca="false">IF($H10="","",IF(AND(AS$8&lt;=$I10,AS$8+6&gt;=$H10),1,""))</f>
        <v/>
      </c>
      <c r="AT10" s="18" t="str">
        <f aca="false">IF($H10="","",IF(AND(AT$8&lt;=$I10,AT$8+6&gt;=$H10),1,""))</f>
        <v/>
      </c>
      <c r="AU10" s="18" t="str">
        <f aca="false">IF($H10="","",IF(AND(AU$8&lt;=$I10,AU$8+6&gt;=$H10),1,""))</f>
        <v/>
      </c>
      <c r="AV10" s="18" t="str">
        <f aca="false">IF($H10="","",IF(AND(AV$8&lt;=$I10,AV$8+6&gt;=$H10),1,""))</f>
        <v/>
      </c>
      <c r="AW10" s="18" t="str">
        <f aca="false">IF($H10="","",IF(AND(AW$8&lt;=$I10,AW$8+6&gt;=$H10),1,""))</f>
        <v/>
      </c>
      <c r="AX10" s="18" t="str">
        <f aca="false">IF($H10="","",IF(AND(AX$8&lt;=$I10,AX$8+6&gt;=$H10),1,""))</f>
        <v/>
      </c>
      <c r="AY10" s="18" t="str">
        <f aca="false">IF($H10="","",IF(AND(AY$8&lt;=$I10,AY$8+6&gt;=$H10),1,""))</f>
        <v/>
      </c>
      <c r="AZ10" s="18" t="str">
        <f aca="false">IF($H10="","",IF(AND(AZ$8&lt;=$I10,AZ$8+6&gt;=$H10),1,""))</f>
        <v/>
      </c>
    </row>
    <row r="11" customFormat="false" ht="15" hidden="false" customHeight="false" outlineLevel="0" collapsed="false">
      <c r="A11" s="13" t="n">
        <v>3</v>
      </c>
      <c r="B11" s="14" t="s">
        <v>41</v>
      </c>
      <c r="C11" s="14" t="s">
        <v>42</v>
      </c>
      <c r="D11" s="14" t="s">
        <v>43</v>
      </c>
      <c r="E11" s="15"/>
      <c r="F11" s="16" t="n">
        <v>1</v>
      </c>
      <c r="G11" s="16" t="n">
        <v>7</v>
      </c>
      <c r="H11" s="17" t="n">
        <f aca="false">IF(G11="","",IF(E11&lt;&gt;"",E11,IF(F11&lt;&gt;"",WORKDAY(INDEX($I$9:$I$32,MATCH(F11,$A$9:$A$32,0)),1),IF(WEEKDAY($C$6,2)&gt;5,WORKDAY($C$6,1),$C$6))))</f>
        <v>46363</v>
      </c>
      <c r="I11" s="17" t="n">
        <f aca="false">IF(H11="","",WORKDAY(H11,G11-1))</f>
        <v>46371</v>
      </c>
      <c r="J11" s="16" t="s">
        <v>44</v>
      </c>
      <c r="K11" s="14"/>
      <c r="M11" s="18" t="str">
        <f aca="false">IF($H11="","",IF(AND(M$8&lt;=$I11,M$8+6&gt;=$H11),1,""))</f>
        <v/>
      </c>
      <c r="N11" s="18" t="str">
        <f aca="false">IF($H11="","",IF(AND(N$8&lt;=$I11,N$8+6&gt;=$H11),1,""))</f>
        <v/>
      </c>
      <c r="O11" s="18" t="str">
        <f aca="false">IF($H11="","",IF(AND(O$8&lt;=$I11,O$8+6&gt;=$H11),1,""))</f>
        <v/>
      </c>
      <c r="P11" s="18" t="str">
        <f aca="false">IF($H11="","",IF(AND(P$8&lt;=$I11,P$8+6&gt;=$H11),1,""))</f>
        <v/>
      </c>
      <c r="Q11" s="18" t="str">
        <f aca="false">IF($H11="","",IF(AND(Q$8&lt;=$I11,Q$8+6&gt;=$H11),1,""))</f>
        <v/>
      </c>
      <c r="R11" s="18" t="n">
        <f aca="false">IF($H11="","",IF(AND(R$8&lt;=$I11,R$8+6&gt;=$H11),1,""))</f>
        <v>1</v>
      </c>
      <c r="S11" s="18" t="n">
        <f aca="false">IF($H11="","",IF(AND(S$8&lt;=$I11,S$8+6&gt;=$H11),1,""))</f>
        <v>1</v>
      </c>
      <c r="T11" s="18" t="str">
        <f aca="false">IF($H11="","",IF(AND(T$8&lt;=$I11,T$8+6&gt;=$H11),1,""))</f>
        <v/>
      </c>
      <c r="U11" s="18" t="str">
        <f aca="false">IF($H11="","",IF(AND(U$8&lt;=$I11,U$8+6&gt;=$H11),1,""))</f>
        <v/>
      </c>
      <c r="V11" s="18" t="str">
        <f aca="false">IF($H11="","",IF(AND(V$8&lt;=$I11,V$8+6&gt;=$H11),1,""))</f>
        <v/>
      </c>
      <c r="W11" s="18" t="str">
        <f aca="false">IF($H11="","",IF(AND(W$8&lt;=$I11,W$8+6&gt;=$H11),1,""))</f>
        <v/>
      </c>
      <c r="X11" s="18" t="str">
        <f aca="false">IF($H11="","",IF(AND(X$8&lt;=$I11,X$8+6&gt;=$H11),1,""))</f>
        <v/>
      </c>
      <c r="Y11" s="18" t="str">
        <f aca="false">IF($H11="","",IF(AND(Y$8&lt;=$I11,Y$8+6&gt;=$H11),1,""))</f>
        <v/>
      </c>
      <c r="Z11" s="18" t="str">
        <f aca="false">IF($H11="","",IF(AND(Z$8&lt;=$I11,Z$8+6&gt;=$H11),1,""))</f>
        <v/>
      </c>
      <c r="AA11" s="18" t="str">
        <f aca="false">IF($H11="","",IF(AND(AA$8&lt;=$I11,AA$8+6&gt;=$H11),1,""))</f>
        <v/>
      </c>
      <c r="AB11" s="18" t="str">
        <f aca="false">IF($H11="","",IF(AND(AB$8&lt;=$I11,AB$8+6&gt;=$H11),1,""))</f>
        <v/>
      </c>
      <c r="AC11" s="18" t="str">
        <f aca="false">IF($H11="","",IF(AND(AC$8&lt;=$I11,AC$8+6&gt;=$H11),1,""))</f>
        <v/>
      </c>
      <c r="AD11" s="18" t="str">
        <f aca="false">IF($H11="","",IF(AND(AD$8&lt;=$I11,AD$8+6&gt;=$H11),1,""))</f>
        <v/>
      </c>
      <c r="AE11" s="18" t="str">
        <f aca="false">IF($H11="","",IF(AND(AE$8&lt;=$I11,AE$8+6&gt;=$H11),1,""))</f>
        <v/>
      </c>
      <c r="AF11" s="18" t="str">
        <f aca="false">IF($H11="","",IF(AND(AF$8&lt;=$I11,AF$8+6&gt;=$H11),1,""))</f>
        <v/>
      </c>
      <c r="AG11" s="18" t="str">
        <f aca="false">IF($H11="","",IF(AND(AG$8&lt;=$I11,AG$8+6&gt;=$H11),1,""))</f>
        <v/>
      </c>
      <c r="AH11" s="18" t="str">
        <f aca="false">IF($H11="","",IF(AND(AH$8&lt;=$I11,AH$8+6&gt;=$H11),1,""))</f>
        <v/>
      </c>
      <c r="AI11" s="18" t="str">
        <f aca="false">IF($H11="","",IF(AND(AI$8&lt;=$I11,AI$8+6&gt;=$H11),1,""))</f>
        <v/>
      </c>
      <c r="AJ11" s="18" t="str">
        <f aca="false">IF($H11="","",IF(AND(AJ$8&lt;=$I11,AJ$8+6&gt;=$H11),1,""))</f>
        <v/>
      </c>
      <c r="AK11" s="18" t="str">
        <f aca="false">IF($H11="","",IF(AND(AK$8&lt;=$I11,AK$8+6&gt;=$H11),1,""))</f>
        <v/>
      </c>
      <c r="AL11" s="18" t="str">
        <f aca="false">IF($H11="","",IF(AND(AL$8&lt;=$I11,AL$8+6&gt;=$H11),1,""))</f>
        <v/>
      </c>
      <c r="AM11" s="18" t="str">
        <f aca="false">IF($H11="","",IF(AND(AM$8&lt;=$I11,AM$8+6&gt;=$H11),1,""))</f>
        <v/>
      </c>
      <c r="AN11" s="18" t="str">
        <f aca="false">IF($H11="","",IF(AND(AN$8&lt;=$I11,AN$8+6&gt;=$H11),1,""))</f>
        <v/>
      </c>
      <c r="AO11" s="18" t="str">
        <f aca="false">IF($H11="","",IF(AND(AO$8&lt;=$I11,AO$8+6&gt;=$H11),1,""))</f>
        <v/>
      </c>
      <c r="AP11" s="18" t="str">
        <f aca="false">IF($H11="","",IF(AND(AP$8&lt;=$I11,AP$8+6&gt;=$H11),1,""))</f>
        <v/>
      </c>
      <c r="AQ11" s="18" t="str">
        <f aca="false">IF($H11="","",IF(AND(AQ$8&lt;=$I11,AQ$8+6&gt;=$H11),1,""))</f>
        <v/>
      </c>
      <c r="AR11" s="18" t="str">
        <f aca="false">IF($H11="","",IF(AND(AR$8&lt;=$I11,AR$8+6&gt;=$H11),1,""))</f>
        <v/>
      </c>
      <c r="AS11" s="18" t="str">
        <f aca="false">IF($H11="","",IF(AND(AS$8&lt;=$I11,AS$8+6&gt;=$H11),1,""))</f>
        <v/>
      </c>
      <c r="AT11" s="18" t="str">
        <f aca="false">IF($H11="","",IF(AND(AT$8&lt;=$I11,AT$8+6&gt;=$H11),1,""))</f>
        <v/>
      </c>
      <c r="AU11" s="18" t="str">
        <f aca="false">IF($H11="","",IF(AND(AU$8&lt;=$I11,AU$8+6&gt;=$H11),1,""))</f>
        <v/>
      </c>
      <c r="AV11" s="18" t="str">
        <f aca="false">IF($H11="","",IF(AND(AV$8&lt;=$I11,AV$8+6&gt;=$H11),1,""))</f>
        <v/>
      </c>
      <c r="AW11" s="18" t="str">
        <f aca="false">IF($H11="","",IF(AND(AW$8&lt;=$I11,AW$8+6&gt;=$H11),1,""))</f>
        <v/>
      </c>
      <c r="AX11" s="18" t="str">
        <f aca="false">IF($H11="","",IF(AND(AX$8&lt;=$I11,AX$8+6&gt;=$H11),1,""))</f>
        <v/>
      </c>
      <c r="AY11" s="18" t="str">
        <f aca="false">IF($H11="","",IF(AND(AY$8&lt;=$I11,AY$8+6&gt;=$H11),1,""))</f>
        <v/>
      </c>
      <c r="AZ11" s="18" t="str">
        <f aca="false">IF($H11="","",IF(AND(AZ$8&lt;=$I11,AZ$8+6&gt;=$H11),1,""))</f>
        <v/>
      </c>
    </row>
    <row r="12" customFormat="false" ht="15" hidden="false" customHeight="false" outlineLevel="0" collapsed="false">
      <c r="A12" s="13" t="n">
        <v>4</v>
      </c>
      <c r="B12" s="14" t="s">
        <v>45</v>
      </c>
      <c r="C12" s="14" t="s">
        <v>46</v>
      </c>
      <c r="D12" s="14" t="s">
        <v>47</v>
      </c>
      <c r="E12" s="15"/>
      <c r="F12" s="16" t="n">
        <v>3</v>
      </c>
      <c r="G12" s="16" t="n">
        <v>8</v>
      </c>
      <c r="H12" s="17" t="n">
        <f aca="false">IF(G12="","",IF(E12&lt;&gt;"",E12,IF(F12&lt;&gt;"",WORKDAY(INDEX($I$9:$I$32,MATCH(F12,$A$9:$A$32,0)),1),IF(WEEKDAY($C$6,2)&gt;5,WORKDAY($C$6,1),$C$6))))</f>
        <v>46372</v>
      </c>
      <c r="I12" s="17" t="n">
        <f aca="false">IF(H12="","",WORKDAY(H12,G12-1))</f>
        <v>46381</v>
      </c>
      <c r="J12" s="16" t="s">
        <v>34</v>
      </c>
      <c r="K12" s="14"/>
      <c r="M12" s="18" t="str">
        <f aca="false">IF($H12="","",IF(AND(M$8&lt;=$I12,M$8+6&gt;=$H12),1,""))</f>
        <v/>
      </c>
      <c r="N12" s="18" t="str">
        <f aca="false">IF($H12="","",IF(AND(N$8&lt;=$I12,N$8+6&gt;=$H12),1,""))</f>
        <v/>
      </c>
      <c r="O12" s="18" t="str">
        <f aca="false">IF($H12="","",IF(AND(O$8&lt;=$I12,O$8+6&gt;=$H12),1,""))</f>
        <v/>
      </c>
      <c r="P12" s="18" t="str">
        <f aca="false">IF($H12="","",IF(AND(P$8&lt;=$I12,P$8+6&gt;=$H12),1,""))</f>
        <v/>
      </c>
      <c r="Q12" s="18" t="str">
        <f aca="false">IF($H12="","",IF(AND(Q$8&lt;=$I12,Q$8+6&gt;=$H12),1,""))</f>
        <v/>
      </c>
      <c r="R12" s="18" t="str">
        <f aca="false">IF($H12="","",IF(AND(R$8&lt;=$I12,R$8+6&gt;=$H12),1,""))</f>
        <v/>
      </c>
      <c r="S12" s="18" t="n">
        <f aca="false">IF($H12="","",IF(AND(S$8&lt;=$I12,S$8+6&gt;=$H12),1,""))</f>
        <v>1</v>
      </c>
      <c r="T12" s="18" t="n">
        <f aca="false">IF($H12="","",IF(AND(T$8&lt;=$I12,T$8+6&gt;=$H12),1,""))</f>
        <v>1</v>
      </c>
      <c r="U12" s="18" t="str">
        <f aca="false">IF($H12="","",IF(AND(U$8&lt;=$I12,U$8+6&gt;=$H12),1,""))</f>
        <v/>
      </c>
      <c r="V12" s="18" t="str">
        <f aca="false">IF($H12="","",IF(AND(V$8&lt;=$I12,V$8+6&gt;=$H12),1,""))</f>
        <v/>
      </c>
      <c r="W12" s="18" t="str">
        <f aca="false">IF($H12="","",IF(AND(W$8&lt;=$I12,W$8+6&gt;=$H12),1,""))</f>
        <v/>
      </c>
      <c r="X12" s="18" t="str">
        <f aca="false">IF($H12="","",IF(AND(X$8&lt;=$I12,X$8+6&gt;=$H12),1,""))</f>
        <v/>
      </c>
      <c r="Y12" s="18" t="str">
        <f aca="false">IF($H12="","",IF(AND(Y$8&lt;=$I12,Y$8+6&gt;=$H12),1,""))</f>
        <v/>
      </c>
      <c r="Z12" s="18" t="str">
        <f aca="false">IF($H12="","",IF(AND(Z$8&lt;=$I12,Z$8+6&gt;=$H12),1,""))</f>
        <v/>
      </c>
      <c r="AA12" s="18" t="str">
        <f aca="false">IF($H12="","",IF(AND(AA$8&lt;=$I12,AA$8+6&gt;=$H12),1,""))</f>
        <v/>
      </c>
      <c r="AB12" s="18" t="str">
        <f aca="false">IF($H12="","",IF(AND(AB$8&lt;=$I12,AB$8+6&gt;=$H12),1,""))</f>
        <v/>
      </c>
      <c r="AC12" s="18" t="str">
        <f aca="false">IF($H12="","",IF(AND(AC$8&lt;=$I12,AC$8+6&gt;=$H12),1,""))</f>
        <v/>
      </c>
      <c r="AD12" s="18" t="str">
        <f aca="false">IF($H12="","",IF(AND(AD$8&lt;=$I12,AD$8+6&gt;=$H12),1,""))</f>
        <v/>
      </c>
      <c r="AE12" s="18" t="str">
        <f aca="false">IF($H12="","",IF(AND(AE$8&lt;=$I12,AE$8+6&gt;=$H12),1,""))</f>
        <v/>
      </c>
      <c r="AF12" s="18" t="str">
        <f aca="false">IF($H12="","",IF(AND(AF$8&lt;=$I12,AF$8+6&gt;=$H12),1,""))</f>
        <v/>
      </c>
      <c r="AG12" s="18" t="str">
        <f aca="false">IF($H12="","",IF(AND(AG$8&lt;=$I12,AG$8+6&gt;=$H12),1,""))</f>
        <v/>
      </c>
      <c r="AH12" s="18" t="str">
        <f aca="false">IF($H12="","",IF(AND(AH$8&lt;=$I12,AH$8+6&gt;=$H12),1,""))</f>
        <v/>
      </c>
      <c r="AI12" s="18" t="str">
        <f aca="false">IF($H12="","",IF(AND(AI$8&lt;=$I12,AI$8+6&gt;=$H12),1,""))</f>
        <v/>
      </c>
      <c r="AJ12" s="18" t="str">
        <f aca="false">IF($H12="","",IF(AND(AJ$8&lt;=$I12,AJ$8+6&gt;=$H12),1,""))</f>
        <v/>
      </c>
      <c r="AK12" s="18" t="str">
        <f aca="false">IF($H12="","",IF(AND(AK$8&lt;=$I12,AK$8+6&gt;=$H12),1,""))</f>
        <v/>
      </c>
      <c r="AL12" s="18" t="str">
        <f aca="false">IF($H12="","",IF(AND(AL$8&lt;=$I12,AL$8+6&gt;=$H12),1,""))</f>
        <v/>
      </c>
      <c r="AM12" s="18" t="str">
        <f aca="false">IF($H12="","",IF(AND(AM$8&lt;=$I12,AM$8+6&gt;=$H12),1,""))</f>
        <v/>
      </c>
      <c r="AN12" s="18" t="str">
        <f aca="false">IF($H12="","",IF(AND(AN$8&lt;=$I12,AN$8+6&gt;=$H12),1,""))</f>
        <v/>
      </c>
      <c r="AO12" s="18" t="str">
        <f aca="false">IF($H12="","",IF(AND(AO$8&lt;=$I12,AO$8+6&gt;=$H12),1,""))</f>
        <v/>
      </c>
      <c r="AP12" s="18" t="str">
        <f aca="false">IF($H12="","",IF(AND(AP$8&lt;=$I12,AP$8+6&gt;=$H12),1,""))</f>
        <v/>
      </c>
      <c r="AQ12" s="18" t="str">
        <f aca="false">IF($H12="","",IF(AND(AQ$8&lt;=$I12,AQ$8+6&gt;=$H12),1,""))</f>
        <v/>
      </c>
      <c r="AR12" s="18" t="str">
        <f aca="false">IF($H12="","",IF(AND(AR$8&lt;=$I12,AR$8+6&gt;=$H12),1,""))</f>
        <v/>
      </c>
      <c r="AS12" s="18" t="str">
        <f aca="false">IF($H12="","",IF(AND(AS$8&lt;=$I12,AS$8+6&gt;=$H12),1,""))</f>
        <v/>
      </c>
      <c r="AT12" s="18" t="str">
        <f aca="false">IF($H12="","",IF(AND(AT$8&lt;=$I12,AT$8+6&gt;=$H12),1,""))</f>
        <v/>
      </c>
      <c r="AU12" s="18" t="str">
        <f aca="false">IF($H12="","",IF(AND(AU$8&lt;=$I12,AU$8+6&gt;=$H12),1,""))</f>
        <v/>
      </c>
      <c r="AV12" s="18" t="str">
        <f aca="false">IF($H12="","",IF(AND(AV$8&lt;=$I12,AV$8+6&gt;=$H12),1,""))</f>
        <v/>
      </c>
      <c r="AW12" s="18" t="str">
        <f aca="false">IF($H12="","",IF(AND(AW$8&lt;=$I12,AW$8+6&gt;=$H12),1,""))</f>
        <v/>
      </c>
      <c r="AX12" s="18" t="str">
        <f aca="false">IF($H12="","",IF(AND(AX$8&lt;=$I12,AX$8+6&gt;=$H12),1,""))</f>
        <v/>
      </c>
      <c r="AY12" s="18" t="str">
        <f aca="false">IF($H12="","",IF(AND(AY$8&lt;=$I12,AY$8+6&gt;=$H12),1,""))</f>
        <v/>
      </c>
      <c r="AZ12" s="18" t="str">
        <f aca="false">IF($H12="","",IF(AND(AZ$8&lt;=$I12,AZ$8+6&gt;=$H12),1,""))</f>
        <v/>
      </c>
    </row>
    <row r="13" customFormat="false" ht="15" hidden="false" customHeight="false" outlineLevel="0" collapsed="false">
      <c r="A13" s="13" t="n">
        <v>5</v>
      </c>
      <c r="B13" s="14" t="s">
        <v>45</v>
      </c>
      <c r="C13" s="14" t="s">
        <v>48</v>
      </c>
      <c r="D13" s="14" t="s">
        <v>47</v>
      </c>
      <c r="E13" s="15"/>
      <c r="F13" s="16" t="n">
        <v>4</v>
      </c>
      <c r="G13" s="16" t="n">
        <v>5</v>
      </c>
      <c r="H13" s="17" t="n">
        <f aca="false">IF(G13="","",IF(E13&lt;&gt;"",E13,IF(F13&lt;&gt;"",WORKDAY(INDEX($I$9:$I$32,MATCH(F13,$A$9:$A$32,0)),1),IF(WEEKDAY($C$6,2)&gt;5,WORKDAY($C$6,1),$C$6))))</f>
        <v>46384</v>
      </c>
      <c r="I13" s="17" t="n">
        <f aca="false">IF(H13="","",WORKDAY(H13,G13-1))</f>
        <v>46388</v>
      </c>
      <c r="J13" s="16" t="s">
        <v>34</v>
      </c>
      <c r="K13" s="14"/>
      <c r="M13" s="18" t="str">
        <f aca="false">IF($H13="","",IF(AND(M$8&lt;=$I13,M$8+6&gt;=$H13),1,""))</f>
        <v/>
      </c>
      <c r="N13" s="18" t="str">
        <f aca="false">IF($H13="","",IF(AND(N$8&lt;=$I13,N$8+6&gt;=$H13),1,""))</f>
        <v/>
      </c>
      <c r="O13" s="18" t="str">
        <f aca="false">IF($H13="","",IF(AND(O$8&lt;=$I13,O$8+6&gt;=$H13),1,""))</f>
        <v/>
      </c>
      <c r="P13" s="18" t="str">
        <f aca="false">IF($H13="","",IF(AND(P$8&lt;=$I13,P$8+6&gt;=$H13),1,""))</f>
        <v/>
      </c>
      <c r="Q13" s="18" t="str">
        <f aca="false">IF($H13="","",IF(AND(Q$8&lt;=$I13,Q$8+6&gt;=$H13),1,""))</f>
        <v/>
      </c>
      <c r="R13" s="18" t="str">
        <f aca="false">IF($H13="","",IF(AND(R$8&lt;=$I13,R$8+6&gt;=$H13),1,""))</f>
        <v/>
      </c>
      <c r="S13" s="18" t="str">
        <f aca="false">IF($H13="","",IF(AND(S$8&lt;=$I13,S$8+6&gt;=$H13),1,""))</f>
        <v/>
      </c>
      <c r="T13" s="18" t="str">
        <f aca="false">IF($H13="","",IF(AND(T$8&lt;=$I13,T$8+6&gt;=$H13),1,""))</f>
        <v/>
      </c>
      <c r="U13" s="18" t="n">
        <f aca="false">IF($H13="","",IF(AND(U$8&lt;=$I13,U$8+6&gt;=$H13),1,""))</f>
        <v>1</v>
      </c>
      <c r="V13" s="18" t="str">
        <f aca="false">IF($H13="","",IF(AND(V$8&lt;=$I13,V$8+6&gt;=$H13),1,""))</f>
        <v/>
      </c>
      <c r="W13" s="18" t="str">
        <f aca="false">IF($H13="","",IF(AND(W$8&lt;=$I13,W$8+6&gt;=$H13),1,""))</f>
        <v/>
      </c>
      <c r="X13" s="18" t="str">
        <f aca="false">IF($H13="","",IF(AND(X$8&lt;=$I13,X$8+6&gt;=$H13),1,""))</f>
        <v/>
      </c>
      <c r="Y13" s="18" t="str">
        <f aca="false">IF($H13="","",IF(AND(Y$8&lt;=$I13,Y$8+6&gt;=$H13),1,""))</f>
        <v/>
      </c>
      <c r="Z13" s="18" t="str">
        <f aca="false">IF($H13="","",IF(AND(Z$8&lt;=$I13,Z$8+6&gt;=$H13),1,""))</f>
        <v/>
      </c>
      <c r="AA13" s="18" t="str">
        <f aca="false">IF($H13="","",IF(AND(AA$8&lt;=$I13,AA$8+6&gt;=$H13),1,""))</f>
        <v/>
      </c>
      <c r="AB13" s="18" t="str">
        <f aca="false">IF($H13="","",IF(AND(AB$8&lt;=$I13,AB$8+6&gt;=$H13),1,""))</f>
        <v/>
      </c>
      <c r="AC13" s="18" t="str">
        <f aca="false">IF($H13="","",IF(AND(AC$8&lt;=$I13,AC$8+6&gt;=$H13),1,""))</f>
        <v/>
      </c>
      <c r="AD13" s="18" t="str">
        <f aca="false">IF($H13="","",IF(AND(AD$8&lt;=$I13,AD$8+6&gt;=$H13),1,""))</f>
        <v/>
      </c>
      <c r="AE13" s="18" t="str">
        <f aca="false">IF($H13="","",IF(AND(AE$8&lt;=$I13,AE$8+6&gt;=$H13),1,""))</f>
        <v/>
      </c>
      <c r="AF13" s="18" t="str">
        <f aca="false">IF($H13="","",IF(AND(AF$8&lt;=$I13,AF$8+6&gt;=$H13),1,""))</f>
        <v/>
      </c>
      <c r="AG13" s="18" t="str">
        <f aca="false">IF($H13="","",IF(AND(AG$8&lt;=$I13,AG$8+6&gt;=$H13),1,""))</f>
        <v/>
      </c>
      <c r="AH13" s="18" t="str">
        <f aca="false">IF($H13="","",IF(AND(AH$8&lt;=$I13,AH$8+6&gt;=$H13),1,""))</f>
        <v/>
      </c>
      <c r="AI13" s="18" t="str">
        <f aca="false">IF($H13="","",IF(AND(AI$8&lt;=$I13,AI$8+6&gt;=$H13),1,""))</f>
        <v/>
      </c>
      <c r="AJ13" s="18" t="str">
        <f aca="false">IF($H13="","",IF(AND(AJ$8&lt;=$I13,AJ$8+6&gt;=$H13),1,""))</f>
        <v/>
      </c>
      <c r="AK13" s="18" t="str">
        <f aca="false">IF($H13="","",IF(AND(AK$8&lt;=$I13,AK$8+6&gt;=$H13),1,""))</f>
        <v/>
      </c>
      <c r="AL13" s="18" t="str">
        <f aca="false">IF($H13="","",IF(AND(AL$8&lt;=$I13,AL$8+6&gt;=$H13),1,""))</f>
        <v/>
      </c>
      <c r="AM13" s="18" t="str">
        <f aca="false">IF($H13="","",IF(AND(AM$8&lt;=$I13,AM$8+6&gt;=$H13),1,""))</f>
        <v/>
      </c>
      <c r="AN13" s="18" t="str">
        <f aca="false">IF($H13="","",IF(AND(AN$8&lt;=$I13,AN$8+6&gt;=$H13),1,""))</f>
        <v/>
      </c>
      <c r="AO13" s="18" t="str">
        <f aca="false">IF($H13="","",IF(AND(AO$8&lt;=$I13,AO$8+6&gt;=$H13),1,""))</f>
        <v/>
      </c>
      <c r="AP13" s="18" t="str">
        <f aca="false">IF($H13="","",IF(AND(AP$8&lt;=$I13,AP$8+6&gt;=$H13),1,""))</f>
        <v/>
      </c>
      <c r="AQ13" s="18" t="str">
        <f aca="false">IF($H13="","",IF(AND(AQ$8&lt;=$I13,AQ$8+6&gt;=$H13),1,""))</f>
        <v/>
      </c>
      <c r="AR13" s="18" t="str">
        <f aca="false">IF($H13="","",IF(AND(AR$8&lt;=$I13,AR$8+6&gt;=$H13),1,""))</f>
        <v/>
      </c>
      <c r="AS13" s="18" t="str">
        <f aca="false">IF($H13="","",IF(AND(AS$8&lt;=$I13,AS$8+6&gt;=$H13),1,""))</f>
        <v/>
      </c>
      <c r="AT13" s="18" t="str">
        <f aca="false">IF($H13="","",IF(AND(AT$8&lt;=$I13,AT$8+6&gt;=$H13),1,""))</f>
        <v/>
      </c>
      <c r="AU13" s="18" t="str">
        <f aca="false">IF($H13="","",IF(AND(AU$8&lt;=$I13,AU$8+6&gt;=$H13),1,""))</f>
        <v/>
      </c>
      <c r="AV13" s="18" t="str">
        <f aca="false">IF($H13="","",IF(AND(AV$8&lt;=$I13,AV$8+6&gt;=$H13),1,""))</f>
        <v/>
      </c>
      <c r="AW13" s="18" t="str">
        <f aca="false">IF($H13="","",IF(AND(AW$8&lt;=$I13,AW$8+6&gt;=$H13),1,""))</f>
        <v/>
      </c>
      <c r="AX13" s="18" t="str">
        <f aca="false">IF($H13="","",IF(AND(AX$8&lt;=$I13,AX$8+6&gt;=$H13),1,""))</f>
        <v/>
      </c>
      <c r="AY13" s="18" t="str">
        <f aca="false">IF($H13="","",IF(AND(AY$8&lt;=$I13,AY$8+6&gt;=$H13),1,""))</f>
        <v/>
      </c>
      <c r="AZ13" s="18" t="str">
        <f aca="false">IF($H13="","",IF(AND(AZ$8&lt;=$I13,AZ$8+6&gt;=$H13),1,""))</f>
        <v/>
      </c>
    </row>
    <row r="14" customFormat="false" ht="15" hidden="false" customHeight="false" outlineLevel="0" collapsed="false">
      <c r="A14" s="13" t="n">
        <v>6</v>
      </c>
      <c r="B14" s="14" t="s">
        <v>49</v>
      </c>
      <c r="C14" s="14" t="s">
        <v>50</v>
      </c>
      <c r="D14" s="14" t="s">
        <v>51</v>
      </c>
      <c r="E14" s="15"/>
      <c r="F14" s="16" t="n">
        <v>5</v>
      </c>
      <c r="G14" s="16" t="n">
        <v>1</v>
      </c>
      <c r="H14" s="17" t="n">
        <f aca="false">IF(G14="","",IF(E14&lt;&gt;"",E14,IF(F14&lt;&gt;"",WORKDAY(INDEX($I$9:$I$32,MATCH(F14,$A$9:$A$32,0)),1),IF(WEEKDAY($C$6,2)&gt;5,WORKDAY($C$6,1),$C$6))))</f>
        <v>46391</v>
      </c>
      <c r="I14" s="17" t="n">
        <f aca="false">IF(H14="","",WORKDAY(H14,G14-1))</f>
        <v>46391</v>
      </c>
      <c r="J14" s="16" t="s">
        <v>34</v>
      </c>
      <c r="K14" s="14"/>
      <c r="M14" s="18" t="str">
        <f aca="false">IF($H14="","",IF(AND(M$8&lt;=$I14,M$8+6&gt;=$H14),1,""))</f>
        <v/>
      </c>
      <c r="N14" s="18" t="str">
        <f aca="false">IF($H14="","",IF(AND(N$8&lt;=$I14,N$8+6&gt;=$H14),1,""))</f>
        <v/>
      </c>
      <c r="O14" s="18" t="str">
        <f aca="false">IF($H14="","",IF(AND(O$8&lt;=$I14,O$8+6&gt;=$H14),1,""))</f>
        <v/>
      </c>
      <c r="P14" s="18" t="str">
        <f aca="false">IF($H14="","",IF(AND(P$8&lt;=$I14,P$8+6&gt;=$H14),1,""))</f>
        <v/>
      </c>
      <c r="Q14" s="18" t="str">
        <f aca="false">IF($H14="","",IF(AND(Q$8&lt;=$I14,Q$8+6&gt;=$H14),1,""))</f>
        <v/>
      </c>
      <c r="R14" s="18" t="str">
        <f aca="false">IF($H14="","",IF(AND(R$8&lt;=$I14,R$8+6&gt;=$H14),1,""))</f>
        <v/>
      </c>
      <c r="S14" s="18" t="str">
        <f aca="false">IF($H14="","",IF(AND(S$8&lt;=$I14,S$8+6&gt;=$H14),1,""))</f>
        <v/>
      </c>
      <c r="T14" s="18" t="str">
        <f aca="false">IF($H14="","",IF(AND(T$8&lt;=$I14,T$8+6&gt;=$H14),1,""))</f>
        <v/>
      </c>
      <c r="U14" s="18" t="str">
        <f aca="false">IF($H14="","",IF(AND(U$8&lt;=$I14,U$8+6&gt;=$H14),1,""))</f>
        <v/>
      </c>
      <c r="V14" s="18" t="n">
        <f aca="false">IF($H14="","",IF(AND(V$8&lt;=$I14,V$8+6&gt;=$H14),1,""))</f>
        <v>1</v>
      </c>
      <c r="W14" s="18" t="str">
        <f aca="false">IF($H14="","",IF(AND(W$8&lt;=$I14,W$8+6&gt;=$H14),1,""))</f>
        <v/>
      </c>
      <c r="X14" s="18" t="str">
        <f aca="false">IF($H14="","",IF(AND(X$8&lt;=$I14,X$8+6&gt;=$H14),1,""))</f>
        <v/>
      </c>
      <c r="Y14" s="18" t="str">
        <f aca="false">IF($H14="","",IF(AND(Y$8&lt;=$I14,Y$8+6&gt;=$H14),1,""))</f>
        <v/>
      </c>
      <c r="Z14" s="18" t="str">
        <f aca="false">IF($H14="","",IF(AND(Z$8&lt;=$I14,Z$8+6&gt;=$H14),1,""))</f>
        <v/>
      </c>
      <c r="AA14" s="18" t="str">
        <f aca="false">IF($H14="","",IF(AND(AA$8&lt;=$I14,AA$8+6&gt;=$H14),1,""))</f>
        <v/>
      </c>
      <c r="AB14" s="18" t="str">
        <f aca="false">IF($H14="","",IF(AND(AB$8&lt;=$I14,AB$8+6&gt;=$H14),1,""))</f>
        <v/>
      </c>
      <c r="AC14" s="18" t="str">
        <f aca="false">IF($H14="","",IF(AND(AC$8&lt;=$I14,AC$8+6&gt;=$H14),1,""))</f>
        <v/>
      </c>
      <c r="AD14" s="18" t="str">
        <f aca="false">IF($H14="","",IF(AND(AD$8&lt;=$I14,AD$8+6&gt;=$H14),1,""))</f>
        <v/>
      </c>
      <c r="AE14" s="18" t="str">
        <f aca="false">IF($H14="","",IF(AND(AE$8&lt;=$I14,AE$8+6&gt;=$H14),1,""))</f>
        <v/>
      </c>
      <c r="AF14" s="18" t="str">
        <f aca="false">IF($H14="","",IF(AND(AF$8&lt;=$I14,AF$8+6&gt;=$H14),1,""))</f>
        <v/>
      </c>
      <c r="AG14" s="18" t="str">
        <f aca="false">IF($H14="","",IF(AND(AG$8&lt;=$I14,AG$8+6&gt;=$H14),1,""))</f>
        <v/>
      </c>
      <c r="AH14" s="18" t="str">
        <f aca="false">IF($H14="","",IF(AND(AH$8&lt;=$I14,AH$8+6&gt;=$H14),1,""))</f>
        <v/>
      </c>
      <c r="AI14" s="18" t="str">
        <f aca="false">IF($H14="","",IF(AND(AI$8&lt;=$I14,AI$8+6&gt;=$H14),1,""))</f>
        <v/>
      </c>
      <c r="AJ14" s="18" t="str">
        <f aca="false">IF($H14="","",IF(AND(AJ$8&lt;=$I14,AJ$8+6&gt;=$H14),1,""))</f>
        <v/>
      </c>
      <c r="AK14" s="18" t="str">
        <f aca="false">IF($H14="","",IF(AND(AK$8&lt;=$I14,AK$8+6&gt;=$H14),1,""))</f>
        <v/>
      </c>
      <c r="AL14" s="18" t="str">
        <f aca="false">IF($H14="","",IF(AND(AL$8&lt;=$I14,AL$8+6&gt;=$H14),1,""))</f>
        <v/>
      </c>
      <c r="AM14" s="18" t="str">
        <f aca="false">IF($H14="","",IF(AND(AM$8&lt;=$I14,AM$8+6&gt;=$H14),1,""))</f>
        <v/>
      </c>
      <c r="AN14" s="18" t="str">
        <f aca="false">IF($H14="","",IF(AND(AN$8&lt;=$I14,AN$8+6&gt;=$H14),1,""))</f>
        <v/>
      </c>
      <c r="AO14" s="18" t="str">
        <f aca="false">IF($H14="","",IF(AND(AO$8&lt;=$I14,AO$8+6&gt;=$H14),1,""))</f>
        <v/>
      </c>
      <c r="AP14" s="18" t="str">
        <f aca="false">IF($H14="","",IF(AND(AP$8&lt;=$I14,AP$8+6&gt;=$H14),1,""))</f>
        <v/>
      </c>
      <c r="AQ14" s="18" t="str">
        <f aca="false">IF($H14="","",IF(AND(AQ$8&lt;=$I14,AQ$8+6&gt;=$H14),1,""))</f>
        <v/>
      </c>
      <c r="AR14" s="18" t="str">
        <f aca="false">IF($H14="","",IF(AND(AR$8&lt;=$I14,AR$8+6&gt;=$H14),1,""))</f>
        <v/>
      </c>
      <c r="AS14" s="18" t="str">
        <f aca="false">IF($H14="","",IF(AND(AS$8&lt;=$I14,AS$8+6&gt;=$H14),1,""))</f>
        <v/>
      </c>
      <c r="AT14" s="18" t="str">
        <f aca="false">IF($H14="","",IF(AND(AT$8&lt;=$I14,AT$8+6&gt;=$H14),1,""))</f>
        <v/>
      </c>
      <c r="AU14" s="18" t="str">
        <f aca="false">IF($H14="","",IF(AND(AU$8&lt;=$I14,AU$8+6&gt;=$H14),1,""))</f>
        <v/>
      </c>
      <c r="AV14" s="18" t="str">
        <f aca="false">IF($H14="","",IF(AND(AV$8&lt;=$I14,AV$8+6&gt;=$H14),1,""))</f>
        <v/>
      </c>
      <c r="AW14" s="18" t="str">
        <f aca="false">IF($H14="","",IF(AND(AW$8&lt;=$I14,AW$8+6&gt;=$H14),1,""))</f>
        <v/>
      </c>
      <c r="AX14" s="18" t="str">
        <f aca="false">IF($H14="","",IF(AND(AX$8&lt;=$I14,AX$8+6&gt;=$H14),1,""))</f>
        <v/>
      </c>
      <c r="AY14" s="18" t="str">
        <f aca="false">IF($H14="","",IF(AND(AY$8&lt;=$I14,AY$8+6&gt;=$H14),1,""))</f>
        <v/>
      </c>
      <c r="AZ14" s="18" t="str">
        <f aca="false">IF($H14="","",IF(AND(AZ$8&lt;=$I14,AZ$8+6&gt;=$H14),1,""))</f>
        <v/>
      </c>
    </row>
    <row r="15" customFormat="false" ht="15" hidden="false" customHeight="false" outlineLevel="0" collapsed="false">
      <c r="A15" s="13" t="n">
        <v>7</v>
      </c>
      <c r="B15" s="14" t="s">
        <v>52</v>
      </c>
      <c r="C15" s="14" t="s">
        <v>53</v>
      </c>
      <c r="D15" s="14" t="s">
        <v>54</v>
      </c>
      <c r="E15" s="15"/>
      <c r="F15" s="16" t="n">
        <v>6</v>
      </c>
      <c r="G15" s="16" t="n">
        <v>15</v>
      </c>
      <c r="H15" s="17" t="n">
        <f aca="false">IF(G15="","",IF(E15&lt;&gt;"",E15,IF(F15&lt;&gt;"",WORKDAY(INDEX($I$9:$I$32,MATCH(F15,$A$9:$A$32,0)),1),IF(WEEKDAY($C$6,2)&gt;5,WORKDAY($C$6,1),$C$6))))</f>
        <v>46392</v>
      </c>
      <c r="I15" s="17" t="n">
        <f aca="false">IF(H15="","",WORKDAY(H15,G15-1))</f>
        <v>46412</v>
      </c>
      <c r="J15" s="16" t="s">
        <v>34</v>
      </c>
      <c r="K15" s="14"/>
      <c r="M15" s="18" t="str">
        <f aca="false">IF($H15="","",IF(AND(M$8&lt;=$I15,M$8+6&gt;=$H15),1,""))</f>
        <v/>
      </c>
      <c r="N15" s="18" t="str">
        <f aca="false">IF($H15="","",IF(AND(N$8&lt;=$I15,N$8+6&gt;=$H15),1,""))</f>
        <v/>
      </c>
      <c r="O15" s="18" t="str">
        <f aca="false">IF($H15="","",IF(AND(O$8&lt;=$I15,O$8+6&gt;=$H15),1,""))</f>
        <v/>
      </c>
      <c r="P15" s="18" t="str">
        <f aca="false">IF($H15="","",IF(AND(P$8&lt;=$I15,P$8+6&gt;=$H15),1,""))</f>
        <v/>
      </c>
      <c r="Q15" s="18" t="str">
        <f aca="false">IF($H15="","",IF(AND(Q$8&lt;=$I15,Q$8+6&gt;=$H15),1,""))</f>
        <v/>
      </c>
      <c r="R15" s="18" t="str">
        <f aca="false">IF($H15="","",IF(AND(R$8&lt;=$I15,R$8+6&gt;=$H15),1,""))</f>
        <v/>
      </c>
      <c r="S15" s="18" t="str">
        <f aca="false">IF($H15="","",IF(AND(S$8&lt;=$I15,S$8+6&gt;=$H15),1,""))</f>
        <v/>
      </c>
      <c r="T15" s="18" t="str">
        <f aca="false">IF($H15="","",IF(AND(T$8&lt;=$I15,T$8+6&gt;=$H15),1,""))</f>
        <v/>
      </c>
      <c r="U15" s="18" t="str">
        <f aca="false">IF($H15="","",IF(AND(U$8&lt;=$I15,U$8+6&gt;=$H15),1,""))</f>
        <v/>
      </c>
      <c r="V15" s="18" t="n">
        <f aca="false">IF($H15="","",IF(AND(V$8&lt;=$I15,V$8+6&gt;=$H15),1,""))</f>
        <v>1</v>
      </c>
      <c r="W15" s="18" t="n">
        <f aca="false">IF($H15="","",IF(AND(W$8&lt;=$I15,W$8+6&gt;=$H15),1,""))</f>
        <v>1</v>
      </c>
      <c r="X15" s="18" t="n">
        <f aca="false">IF($H15="","",IF(AND(X$8&lt;=$I15,X$8+6&gt;=$H15),1,""))</f>
        <v>1</v>
      </c>
      <c r="Y15" s="18" t="n">
        <f aca="false">IF($H15="","",IF(AND(Y$8&lt;=$I15,Y$8+6&gt;=$H15),1,""))</f>
        <v>1</v>
      </c>
      <c r="Z15" s="18" t="str">
        <f aca="false">IF($H15="","",IF(AND(Z$8&lt;=$I15,Z$8+6&gt;=$H15),1,""))</f>
        <v/>
      </c>
      <c r="AA15" s="18" t="str">
        <f aca="false">IF($H15="","",IF(AND(AA$8&lt;=$I15,AA$8+6&gt;=$H15),1,""))</f>
        <v/>
      </c>
      <c r="AB15" s="18" t="str">
        <f aca="false">IF($H15="","",IF(AND(AB$8&lt;=$I15,AB$8+6&gt;=$H15),1,""))</f>
        <v/>
      </c>
      <c r="AC15" s="18" t="str">
        <f aca="false">IF($H15="","",IF(AND(AC$8&lt;=$I15,AC$8+6&gt;=$H15),1,""))</f>
        <v/>
      </c>
      <c r="AD15" s="18" t="str">
        <f aca="false">IF($H15="","",IF(AND(AD$8&lt;=$I15,AD$8+6&gt;=$H15),1,""))</f>
        <v/>
      </c>
      <c r="AE15" s="18" t="str">
        <f aca="false">IF($H15="","",IF(AND(AE$8&lt;=$I15,AE$8+6&gt;=$H15),1,""))</f>
        <v/>
      </c>
      <c r="AF15" s="18" t="str">
        <f aca="false">IF($H15="","",IF(AND(AF$8&lt;=$I15,AF$8+6&gt;=$H15),1,""))</f>
        <v/>
      </c>
      <c r="AG15" s="18" t="str">
        <f aca="false">IF($H15="","",IF(AND(AG$8&lt;=$I15,AG$8+6&gt;=$H15),1,""))</f>
        <v/>
      </c>
      <c r="AH15" s="18" t="str">
        <f aca="false">IF($H15="","",IF(AND(AH$8&lt;=$I15,AH$8+6&gt;=$H15),1,""))</f>
        <v/>
      </c>
      <c r="AI15" s="18" t="str">
        <f aca="false">IF($H15="","",IF(AND(AI$8&lt;=$I15,AI$8+6&gt;=$H15),1,""))</f>
        <v/>
      </c>
      <c r="AJ15" s="18" t="str">
        <f aca="false">IF($H15="","",IF(AND(AJ$8&lt;=$I15,AJ$8+6&gt;=$H15),1,""))</f>
        <v/>
      </c>
      <c r="AK15" s="18" t="str">
        <f aca="false">IF($H15="","",IF(AND(AK$8&lt;=$I15,AK$8+6&gt;=$H15),1,""))</f>
        <v/>
      </c>
      <c r="AL15" s="18" t="str">
        <f aca="false">IF($H15="","",IF(AND(AL$8&lt;=$I15,AL$8+6&gt;=$H15),1,""))</f>
        <v/>
      </c>
      <c r="AM15" s="18" t="str">
        <f aca="false">IF($H15="","",IF(AND(AM$8&lt;=$I15,AM$8+6&gt;=$H15),1,""))</f>
        <v/>
      </c>
      <c r="AN15" s="18" t="str">
        <f aca="false">IF($H15="","",IF(AND(AN$8&lt;=$I15,AN$8+6&gt;=$H15),1,""))</f>
        <v/>
      </c>
      <c r="AO15" s="18" t="str">
        <f aca="false">IF($H15="","",IF(AND(AO$8&lt;=$I15,AO$8+6&gt;=$H15),1,""))</f>
        <v/>
      </c>
      <c r="AP15" s="18" t="str">
        <f aca="false">IF($H15="","",IF(AND(AP$8&lt;=$I15,AP$8+6&gt;=$H15),1,""))</f>
        <v/>
      </c>
      <c r="AQ15" s="18" t="str">
        <f aca="false">IF($H15="","",IF(AND(AQ$8&lt;=$I15,AQ$8+6&gt;=$H15),1,""))</f>
        <v/>
      </c>
      <c r="AR15" s="18" t="str">
        <f aca="false">IF($H15="","",IF(AND(AR$8&lt;=$I15,AR$8+6&gt;=$H15),1,""))</f>
        <v/>
      </c>
      <c r="AS15" s="18" t="str">
        <f aca="false">IF($H15="","",IF(AND(AS$8&lt;=$I15,AS$8+6&gt;=$H15),1,""))</f>
        <v/>
      </c>
      <c r="AT15" s="18" t="str">
        <f aca="false">IF($H15="","",IF(AND(AT$8&lt;=$I15,AT$8+6&gt;=$H15),1,""))</f>
        <v/>
      </c>
      <c r="AU15" s="18" t="str">
        <f aca="false">IF($H15="","",IF(AND(AU$8&lt;=$I15,AU$8+6&gt;=$H15),1,""))</f>
        <v/>
      </c>
      <c r="AV15" s="18" t="str">
        <f aca="false">IF($H15="","",IF(AND(AV$8&lt;=$I15,AV$8+6&gt;=$H15),1,""))</f>
        <v/>
      </c>
      <c r="AW15" s="18" t="str">
        <f aca="false">IF($H15="","",IF(AND(AW$8&lt;=$I15,AW$8+6&gt;=$H15),1,""))</f>
        <v/>
      </c>
      <c r="AX15" s="18" t="str">
        <f aca="false">IF($H15="","",IF(AND(AX$8&lt;=$I15,AX$8+6&gt;=$H15),1,""))</f>
        <v/>
      </c>
      <c r="AY15" s="18" t="str">
        <f aca="false">IF($H15="","",IF(AND(AY$8&lt;=$I15,AY$8+6&gt;=$H15),1,""))</f>
        <v/>
      </c>
      <c r="AZ15" s="18" t="str">
        <f aca="false">IF($H15="","",IF(AND(AZ$8&lt;=$I15,AZ$8+6&gt;=$H15),1,""))</f>
        <v/>
      </c>
    </row>
    <row r="16" customFormat="false" ht="15" hidden="false" customHeight="false" outlineLevel="0" collapsed="false">
      <c r="A16" s="13" t="n">
        <v>8</v>
      </c>
      <c r="B16" s="14" t="s">
        <v>52</v>
      </c>
      <c r="C16" s="14" t="s">
        <v>55</v>
      </c>
      <c r="D16" s="14" t="s">
        <v>54</v>
      </c>
      <c r="E16" s="15"/>
      <c r="F16" s="16" t="n">
        <v>7</v>
      </c>
      <c r="G16" s="16" t="n">
        <v>5</v>
      </c>
      <c r="H16" s="17" t="n">
        <f aca="false">IF(G16="","",IF(E16&lt;&gt;"",E16,IF(F16&lt;&gt;"",WORKDAY(INDEX($I$9:$I$32,MATCH(F16,$A$9:$A$32,0)),1),IF(WEEKDAY($C$6,2)&gt;5,WORKDAY($C$6,1),$C$6))))</f>
        <v>46413</v>
      </c>
      <c r="I16" s="17" t="n">
        <f aca="false">IF(H16="","",WORKDAY(H16,G16-1))</f>
        <v>46419</v>
      </c>
      <c r="J16" s="16" t="s">
        <v>34</v>
      </c>
      <c r="K16" s="14"/>
      <c r="M16" s="18" t="str">
        <f aca="false">IF($H16="","",IF(AND(M$8&lt;=$I16,M$8+6&gt;=$H16),1,""))</f>
        <v/>
      </c>
      <c r="N16" s="18" t="str">
        <f aca="false">IF($H16="","",IF(AND(N$8&lt;=$I16,N$8+6&gt;=$H16),1,""))</f>
        <v/>
      </c>
      <c r="O16" s="18" t="str">
        <f aca="false">IF($H16="","",IF(AND(O$8&lt;=$I16,O$8+6&gt;=$H16),1,""))</f>
        <v/>
      </c>
      <c r="P16" s="18" t="str">
        <f aca="false">IF($H16="","",IF(AND(P$8&lt;=$I16,P$8+6&gt;=$H16),1,""))</f>
        <v/>
      </c>
      <c r="Q16" s="18" t="str">
        <f aca="false">IF($H16="","",IF(AND(Q$8&lt;=$I16,Q$8+6&gt;=$H16),1,""))</f>
        <v/>
      </c>
      <c r="R16" s="18" t="str">
        <f aca="false">IF($H16="","",IF(AND(R$8&lt;=$I16,R$8+6&gt;=$H16),1,""))</f>
        <v/>
      </c>
      <c r="S16" s="18" t="str">
        <f aca="false">IF($H16="","",IF(AND(S$8&lt;=$I16,S$8+6&gt;=$H16),1,""))</f>
        <v/>
      </c>
      <c r="T16" s="18" t="str">
        <f aca="false">IF($H16="","",IF(AND(T$8&lt;=$I16,T$8+6&gt;=$H16),1,""))</f>
        <v/>
      </c>
      <c r="U16" s="18" t="str">
        <f aca="false">IF($H16="","",IF(AND(U$8&lt;=$I16,U$8+6&gt;=$H16),1,""))</f>
        <v/>
      </c>
      <c r="V16" s="18" t="str">
        <f aca="false">IF($H16="","",IF(AND(V$8&lt;=$I16,V$8+6&gt;=$H16),1,""))</f>
        <v/>
      </c>
      <c r="W16" s="18" t="str">
        <f aca="false">IF($H16="","",IF(AND(W$8&lt;=$I16,W$8+6&gt;=$H16),1,""))</f>
        <v/>
      </c>
      <c r="X16" s="18" t="str">
        <f aca="false">IF($H16="","",IF(AND(X$8&lt;=$I16,X$8+6&gt;=$H16),1,""))</f>
        <v/>
      </c>
      <c r="Y16" s="18" t="n">
        <f aca="false">IF($H16="","",IF(AND(Y$8&lt;=$I16,Y$8+6&gt;=$H16),1,""))</f>
        <v>1</v>
      </c>
      <c r="Z16" s="18" t="n">
        <f aca="false">IF($H16="","",IF(AND(Z$8&lt;=$I16,Z$8+6&gt;=$H16),1,""))</f>
        <v>1</v>
      </c>
      <c r="AA16" s="18" t="str">
        <f aca="false">IF($H16="","",IF(AND(AA$8&lt;=$I16,AA$8+6&gt;=$H16),1,""))</f>
        <v/>
      </c>
      <c r="AB16" s="18" t="str">
        <f aca="false">IF($H16="","",IF(AND(AB$8&lt;=$I16,AB$8+6&gt;=$H16),1,""))</f>
        <v/>
      </c>
      <c r="AC16" s="18" t="str">
        <f aca="false">IF($H16="","",IF(AND(AC$8&lt;=$I16,AC$8+6&gt;=$H16),1,""))</f>
        <v/>
      </c>
      <c r="AD16" s="18" t="str">
        <f aca="false">IF($H16="","",IF(AND(AD$8&lt;=$I16,AD$8+6&gt;=$H16),1,""))</f>
        <v/>
      </c>
      <c r="AE16" s="18" t="str">
        <f aca="false">IF($H16="","",IF(AND(AE$8&lt;=$I16,AE$8+6&gt;=$H16),1,""))</f>
        <v/>
      </c>
      <c r="AF16" s="18" t="str">
        <f aca="false">IF($H16="","",IF(AND(AF$8&lt;=$I16,AF$8+6&gt;=$H16),1,""))</f>
        <v/>
      </c>
      <c r="AG16" s="18" t="str">
        <f aca="false">IF($H16="","",IF(AND(AG$8&lt;=$I16,AG$8+6&gt;=$H16),1,""))</f>
        <v/>
      </c>
      <c r="AH16" s="18" t="str">
        <f aca="false">IF($H16="","",IF(AND(AH$8&lt;=$I16,AH$8+6&gt;=$H16),1,""))</f>
        <v/>
      </c>
      <c r="AI16" s="18" t="str">
        <f aca="false">IF($H16="","",IF(AND(AI$8&lt;=$I16,AI$8+6&gt;=$H16),1,""))</f>
        <v/>
      </c>
      <c r="AJ16" s="18" t="str">
        <f aca="false">IF($H16="","",IF(AND(AJ$8&lt;=$I16,AJ$8+6&gt;=$H16),1,""))</f>
        <v/>
      </c>
      <c r="AK16" s="18" t="str">
        <f aca="false">IF($H16="","",IF(AND(AK$8&lt;=$I16,AK$8+6&gt;=$H16),1,""))</f>
        <v/>
      </c>
      <c r="AL16" s="18" t="str">
        <f aca="false">IF($H16="","",IF(AND(AL$8&lt;=$I16,AL$8+6&gt;=$H16),1,""))</f>
        <v/>
      </c>
      <c r="AM16" s="18" t="str">
        <f aca="false">IF($H16="","",IF(AND(AM$8&lt;=$I16,AM$8+6&gt;=$H16),1,""))</f>
        <v/>
      </c>
      <c r="AN16" s="18" t="str">
        <f aca="false">IF($H16="","",IF(AND(AN$8&lt;=$I16,AN$8+6&gt;=$H16),1,""))</f>
        <v/>
      </c>
      <c r="AO16" s="18" t="str">
        <f aca="false">IF($H16="","",IF(AND(AO$8&lt;=$I16,AO$8+6&gt;=$H16),1,""))</f>
        <v/>
      </c>
      <c r="AP16" s="18" t="str">
        <f aca="false">IF($H16="","",IF(AND(AP$8&lt;=$I16,AP$8+6&gt;=$H16),1,""))</f>
        <v/>
      </c>
      <c r="AQ16" s="18" t="str">
        <f aca="false">IF($H16="","",IF(AND(AQ$8&lt;=$I16,AQ$8+6&gt;=$H16),1,""))</f>
        <v/>
      </c>
      <c r="AR16" s="18" t="str">
        <f aca="false">IF($H16="","",IF(AND(AR$8&lt;=$I16,AR$8+6&gt;=$H16),1,""))</f>
        <v/>
      </c>
      <c r="AS16" s="18" t="str">
        <f aca="false">IF($H16="","",IF(AND(AS$8&lt;=$I16,AS$8+6&gt;=$H16),1,""))</f>
        <v/>
      </c>
      <c r="AT16" s="18" t="str">
        <f aca="false">IF($H16="","",IF(AND(AT$8&lt;=$I16,AT$8+6&gt;=$H16),1,""))</f>
        <v/>
      </c>
      <c r="AU16" s="18" t="str">
        <f aca="false">IF($H16="","",IF(AND(AU$8&lt;=$I16,AU$8+6&gt;=$H16),1,""))</f>
        <v/>
      </c>
      <c r="AV16" s="18" t="str">
        <f aca="false">IF($H16="","",IF(AND(AV$8&lt;=$I16,AV$8+6&gt;=$H16),1,""))</f>
        <v/>
      </c>
      <c r="AW16" s="18" t="str">
        <f aca="false">IF($H16="","",IF(AND(AW$8&lt;=$I16,AW$8+6&gt;=$H16),1,""))</f>
        <v/>
      </c>
      <c r="AX16" s="18" t="str">
        <f aca="false">IF($H16="","",IF(AND(AX$8&lt;=$I16,AX$8+6&gt;=$H16),1,""))</f>
        <v/>
      </c>
      <c r="AY16" s="18" t="str">
        <f aca="false">IF($H16="","",IF(AND(AY$8&lt;=$I16,AY$8+6&gt;=$H16),1,""))</f>
        <v/>
      </c>
      <c r="AZ16" s="18" t="str">
        <f aca="false">IF($H16="","",IF(AND(AZ$8&lt;=$I16,AZ$8+6&gt;=$H16),1,""))</f>
        <v/>
      </c>
    </row>
    <row r="17" customFormat="false" ht="15" hidden="false" customHeight="false" outlineLevel="0" collapsed="false">
      <c r="A17" s="13" t="n">
        <v>9</v>
      </c>
      <c r="B17" s="14" t="s">
        <v>56</v>
      </c>
      <c r="C17" s="14" t="s">
        <v>57</v>
      </c>
      <c r="D17" s="14" t="s">
        <v>58</v>
      </c>
      <c r="E17" s="15"/>
      <c r="F17" s="16" t="n">
        <v>8</v>
      </c>
      <c r="G17" s="16" t="n">
        <v>5</v>
      </c>
      <c r="H17" s="17" t="n">
        <f aca="false">IF(G17="","",IF(E17&lt;&gt;"",E17,IF(F17&lt;&gt;"",WORKDAY(INDEX($I$9:$I$32,MATCH(F17,$A$9:$A$32,0)),1),IF(WEEKDAY($C$6,2)&gt;5,WORKDAY($C$6,1),$C$6))))</f>
        <v>46420</v>
      </c>
      <c r="I17" s="17" t="n">
        <f aca="false">IF(H17="","",WORKDAY(H17,G17-1))</f>
        <v>46426</v>
      </c>
      <c r="J17" s="16" t="s">
        <v>34</v>
      </c>
      <c r="K17" s="14"/>
      <c r="M17" s="18" t="str">
        <f aca="false">IF($H17="","",IF(AND(M$8&lt;=$I17,M$8+6&gt;=$H17),1,""))</f>
        <v/>
      </c>
      <c r="N17" s="18" t="str">
        <f aca="false">IF($H17="","",IF(AND(N$8&lt;=$I17,N$8+6&gt;=$H17),1,""))</f>
        <v/>
      </c>
      <c r="O17" s="18" t="str">
        <f aca="false">IF($H17="","",IF(AND(O$8&lt;=$I17,O$8+6&gt;=$H17),1,""))</f>
        <v/>
      </c>
      <c r="P17" s="18" t="str">
        <f aca="false">IF($H17="","",IF(AND(P$8&lt;=$I17,P$8+6&gt;=$H17),1,""))</f>
        <v/>
      </c>
      <c r="Q17" s="18" t="str">
        <f aca="false">IF($H17="","",IF(AND(Q$8&lt;=$I17,Q$8+6&gt;=$H17),1,""))</f>
        <v/>
      </c>
      <c r="R17" s="18" t="str">
        <f aca="false">IF($H17="","",IF(AND(R$8&lt;=$I17,R$8+6&gt;=$H17),1,""))</f>
        <v/>
      </c>
      <c r="S17" s="18" t="str">
        <f aca="false">IF($H17="","",IF(AND(S$8&lt;=$I17,S$8+6&gt;=$H17),1,""))</f>
        <v/>
      </c>
      <c r="T17" s="18" t="str">
        <f aca="false">IF($H17="","",IF(AND(T$8&lt;=$I17,T$8+6&gt;=$H17),1,""))</f>
        <v/>
      </c>
      <c r="U17" s="18" t="str">
        <f aca="false">IF($H17="","",IF(AND(U$8&lt;=$I17,U$8+6&gt;=$H17),1,""))</f>
        <v/>
      </c>
      <c r="V17" s="18" t="str">
        <f aca="false">IF($H17="","",IF(AND(V$8&lt;=$I17,V$8+6&gt;=$H17),1,""))</f>
        <v/>
      </c>
      <c r="W17" s="18" t="str">
        <f aca="false">IF($H17="","",IF(AND(W$8&lt;=$I17,W$8+6&gt;=$H17),1,""))</f>
        <v/>
      </c>
      <c r="X17" s="18" t="str">
        <f aca="false">IF($H17="","",IF(AND(X$8&lt;=$I17,X$8+6&gt;=$H17),1,""))</f>
        <v/>
      </c>
      <c r="Y17" s="18" t="str">
        <f aca="false">IF($H17="","",IF(AND(Y$8&lt;=$I17,Y$8+6&gt;=$H17),1,""))</f>
        <v/>
      </c>
      <c r="Z17" s="18" t="n">
        <f aca="false">IF($H17="","",IF(AND(Z$8&lt;=$I17,Z$8+6&gt;=$H17),1,""))</f>
        <v>1</v>
      </c>
      <c r="AA17" s="18" t="n">
        <f aca="false">IF($H17="","",IF(AND(AA$8&lt;=$I17,AA$8+6&gt;=$H17),1,""))</f>
        <v>1</v>
      </c>
      <c r="AB17" s="18" t="str">
        <f aca="false">IF($H17="","",IF(AND(AB$8&lt;=$I17,AB$8+6&gt;=$H17),1,""))</f>
        <v/>
      </c>
      <c r="AC17" s="18" t="str">
        <f aca="false">IF($H17="","",IF(AND(AC$8&lt;=$I17,AC$8+6&gt;=$H17),1,""))</f>
        <v/>
      </c>
      <c r="AD17" s="18" t="str">
        <f aca="false">IF($H17="","",IF(AND(AD$8&lt;=$I17,AD$8+6&gt;=$H17),1,""))</f>
        <v/>
      </c>
      <c r="AE17" s="18" t="str">
        <f aca="false">IF($H17="","",IF(AND(AE$8&lt;=$I17,AE$8+6&gt;=$H17),1,""))</f>
        <v/>
      </c>
      <c r="AF17" s="18" t="str">
        <f aca="false">IF($H17="","",IF(AND(AF$8&lt;=$I17,AF$8+6&gt;=$H17),1,""))</f>
        <v/>
      </c>
      <c r="AG17" s="18" t="str">
        <f aca="false">IF($H17="","",IF(AND(AG$8&lt;=$I17,AG$8+6&gt;=$H17),1,""))</f>
        <v/>
      </c>
      <c r="AH17" s="18" t="str">
        <f aca="false">IF($H17="","",IF(AND(AH$8&lt;=$I17,AH$8+6&gt;=$H17),1,""))</f>
        <v/>
      </c>
      <c r="AI17" s="18" t="str">
        <f aca="false">IF($H17="","",IF(AND(AI$8&lt;=$I17,AI$8+6&gt;=$H17),1,""))</f>
        <v/>
      </c>
      <c r="AJ17" s="18" t="str">
        <f aca="false">IF($H17="","",IF(AND(AJ$8&lt;=$I17,AJ$8+6&gt;=$H17),1,""))</f>
        <v/>
      </c>
      <c r="AK17" s="18" t="str">
        <f aca="false">IF($H17="","",IF(AND(AK$8&lt;=$I17,AK$8+6&gt;=$H17),1,""))</f>
        <v/>
      </c>
      <c r="AL17" s="18" t="str">
        <f aca="false">IF($H17="","",IF(AND(AL$8&lt;=$I17,AL$8+6&gt;=$H17),1,""))</f>
        <v/>
      </c>
      <c r="AM17" s="18" t="str">
        <f aca="false">IF($H17="","",IF(AND(AM$8&lt;=$I17,AM$8+6&gt;=$H17),1,""))</f>
        <v/>
      </c>
      <c r="AN17" s="18" t="str">
        <f aca="false">IF($H17="","",IF(AND(AN$8&lt;=$I17,AN$8+6&gt;=$H17),1,""))</f>
        <v/>
      </c>
      <c r="AO17" s="18" t="str">
        <f aca="false">IF($H17="","",IF(AND(AO$8&lt;=$I17,AO$8+6&gt;=$H17),1,""))</f>
        <v/>
      </c>
      <c r="AP17" s="18" t="str">
        <f aca="false">IF($H17="","",IF(AND(AP$8&lt;=$I17,AP$8+6&gt;=$H17),1,""))</f>
        <v/>
      </c>
      <c r="AQ17" s="18" t="str">
        <f aca="false">IF($H17="","",IF(AND(AQ$8&lt;=$I17,AQ$8+6&gt;=$H17),1,""))</f>
        <v/>
      </c>
      <c r="AR17" s="18" t="str">
        <f aca="false">IF($H17="","",IF(AND(AR$8&lt;=$I17,AR$8+6&gt;=$H17),1,""))</f>
        <v/>
      </c>
      <c r="AS17" s="18" t="str">
        <f aca="false">IF($H17="","",IF(AND(AS$8&lt;=$I17,AS$8+6&gt;=$H17),1,""))</f>
        <v/>
      </c>
      <c r="AT17" s="18" t="str">
        <f aca="false">IF($H17="","",IF(AND(AT$8&lt;=$I17,AT$8+6&gt;=$H17),1,""))</f>
        <v/>
      </c>
      <c r="AU17" s="18" t="str">
        <f aca="false">IF($H17="","",IF(AND(AU$8&lt;=$I17,AU$8+6&gt;=$H17),1,""))</f>
        <v/>
      </c>
      <c r="AV17" s="18" t="str">
        <f aca="false">IF($H17="","",IF(AND(AV$8&lt;=$I17,AV$8+6&gt;=$H17),1,""))</f>
        <v/>
      </c>
      <c r="AW17" s="18" t="str">
        <f aca="false">IF($H17="","",IF(AND(AW$8&lt;=$I17,AW$8+6&gt;=$H17),1,""))</f>
        <v/>
      </c>
      <c r="AX17" s="18" t="str">
        <f aca="false">IF($H17="","",IF(AND(AX$8&lt;=$I17,AX$8+6&gt;=$H17),1,""))</f>
        <v/>
      </c>
      <c r="AY17" s="18" t="str">
        <f aca="false">IF($H17="","",IF(AND(AY$8&lt;=$I17,AY$8+6&gt;=$H17),1,""))</f>
        <v/>
      </c>
      <c r="AZ17" s="18" t="str">
        <f aca="false">IF($H17="","",IF(AND(AZ$8&lt;=$I17,AZ$8+6&gt;=$H17),1,""))</f>
        <v/>
      </c>
    </row>
    <row r="18" customFormat="false" ht="15" hidden="false" customHeight="false" outlineLevel="0" collapsed="false">
      <c r="A18" s="13" t="n">
        <v>10</v>
      </c>
      <c r="B18" s="14" t="s">
        <v>59</v>
      </c>
      <c r="C18" s="14" t="s">
        <v>60</v>
      </c>
      <c r="D18" s="14" t="s">
        <v>61</v>
      </c>
      <c r="E18" s="15"/>
      <c r="F18" s="16" t="n">
        <v>9</v>
      </c>
      <c r="G18" s="16" t="n">
        <v>5</v>
      </c>
      <c r="H18" s="17" t="n">
        <f aca="false">IF(G18="","",IF(E18&lt;&gt;"",E18,IF(F18&lt;&gt;"",WORKDAY(INDEX($I$9:$I$32,MATCH(F18,$A$9:$A$32,0)),1),IF(WEEKDAY($C$6,2)&gt;5,WORKDAY($C$6,1),$C$6))))</f>
        <v>46427</v>
      </c>
      <c r="I18" s="17" t="n">
        <f aca="false">IF(H18="","",WORKDAY(H18,G18-1))</f>
        <v>46433</v>
      </c>
      <c r="J18" s="16" t="s">
        <v>34</v>
      </c>
      <c r="K18" s="14"/>
      <c r="M18" s="18" t="str">
        <f aca="false">IF($H18="","",IF(AND(M$8&lt;=$I18,M$8+6&gt;=$H18),1,""))</f>
        <v/>
      </c>
      <c r="N18" s="18" t="str">
        <f aca="false">IF($H18="","",IF(AND(N$8&lt;=$I18,N$8+6&gt;=$H18),1,""))</f>
        <v/>
      </c>
      <c r="O18" s="18" t="str">
        <f aca="false">IF($H18="","",IF(AND(O$8&lt;=$I18,O$8+6&gt;=$H18),1,""))</f>
        <v/>
      </c>
      <c r="P18" s="18" t="str">
        <f aca="false">IF($H18="","",IF(AND(P$8&lt;=$I18,P$8+6&gt;=$H18),1,""))</f>
        <v/>
      </c>
      <c r="Q18" s="18" t="str">
        <f aca="false">IF($H18="","",IF(AND(Q$8&lt;=$I18,Q$8+6&gt;=$H18),1,""))</f>
        <v/>
      </c>
      <c r="R18" s="18" t="str">
        <f aca="false">IF($H18="","",IF(AND(R$8&lt;=$I18,R$8+6&gt;=$H18),1,""))</f>
        <v/>
      </c>
      <c r="S18" s="18" t="str">
        <f aca="false">IF($H18="","",IF(AND(S$8&lt;=$I18,S$8+6&gt;=$H18),1,""))</f>
        <v/>
      </c>
      <c r="T18" s="18" t="str">
        <f aca="false">IF($H18="","",IF(AND(T$8&lt;=$I18,T$8+6&gt;=$H18),1,""))</f>
        <v/>
      </c>
      <c r="U18" s="18" t="str">
        <f aca="false">IF($H18="","",IF(AND(U$8&lt;=$I18,U$8+6&gt;=$H18),1,""))</f>
        <v/>
      </c>
      <c r="V18" s="18" t="str">
        <f aca="false">IF($H18="","",IF(AND(V$8&lt;=$I18,V$8+6&gt;=$H18),1,""))</f>
        <v/>
      </c>
      <c r="W18" s="18" t="str">
        <f aca="false">IF($H18="","",IF(AND(W$8&lt;=$I18,W$8+6&gt;=$H18),1,""))</f>
        <v/>
      </c>
      <c r="X18" s="18" t="str">
        <f aca="false">IF($H18="","",IF(AND(X$8&lt;=$I18,X$8+6&gt;=$H18),1,""))</f>
        <v/>
      </c>
      <c r="Y18" s="18" t="str">
        <f aca="false">IF($H18="","",IF(AND(Y$8&lt;=$I18,Y$8+6&gt;=$H18),1,""))</f>
        <v/>
      </c>
      <c r="Z18" s="18" t="str">
        <f aca="false">IF($H18="","",IF(AND(Z$8&lt;=$I18,Z$8+6&gt;=$H18),1,""))</f>
        <v/>
      </c>
      <c r="AA18" s="18" t="n">
        <f aca="false">IF($H18="","",IF(AND(AA$8&lt;=$I18,AA$8+6&gt;=$H18),1,""))</f>
        <v>1</v>
      </c>
      <c r="AB18" s="18" t="n">
        <f aca="false">IF($H18="","",IF(AND(AB$8&lt;=$I18,AB$8+6&gt;=$H18),1,""))</f>
        <v>1</v>
      </c>
      <c r="AC18" s="18" t="str">
        <f aca="false">IF($H18="","",IF(AND(AC$8&lt;=$I18,AC$8+6&gt;=$H18),1,""))</f>
        <v/>
      </c>
      <c r="AD18" s="18" t="str">
        <f aca="false">IF($H18="","",IF(AND(AD$8&lt;=$I18,AD$8+6&gt;=$H18),1,""))</f>
        <v/>
      </c>
      <c r="AE18" s="18" t="str">
        <f aca="false">IF($H18="","",IF(AND(AE$8&lt;=$I18,AE$8+6&gt;=$H18),1,""))</f>
        <v/>
      </c>
      <c r="AF18" s="18" t="str">
        <f aca="false">IF($H18="","",IF(AND(AF$8&lt;=$I18,AF$8+6&gt;=$H18),1,""))</f>
        <v/>
      </c>
      <c r="AG18" s="18" t="str">
        <f aca="false">IF($H18="","",IF(AND(AG$8&lt;=$I18,AG$8+6&gt;=$H18),1,""))</f>
        <v/>
      </c>
      <c r="AH18" s="18" t="str">
        <f aca="false">IF($H18="","",IF(AND(AH$8&lt;=$I18,AH$8+6&gt;=$H18),1,""))</f>
        <v/>
      </c>
      <c r="AI18" s="18" t="str">
        <f aca="false">IF($H18="","",IF(AND(AI$8&lt;=$I18,AI$8+6&gt;=$H18),1,""))</f>
        <v/>
      </c>
      <c r="AJ18" s="18" t="str">
        <f aca="false">IF($H18="","",IF(AND(AJ$8&lt;=$I18,AJ$8+6&gt;=$H18),1,""))</f>
        <v/>
      </c>
      <c r="AK18" s="18" t="str">
        <f aca="false">IF($H18="","",IF(AND(AK$8&lt;=$I18,AK$8+6&gt;=$H18),1,""))</f>
        <v/>
      </c>
      <c r="AL18" s="18" t="str">
        <f aca="false">IF($H18="","",IF(AND(AL$8&lt;=$I18,AL$8+6&gt;=$H18),1,""))</f>
        <v/>
      </c>
      <c r="AM18" s="18" t="str">
        <f aca="false">IF($H18="","",IF(AND(AM$8&lt;=$I18,AM$8+6&gt;=$H18),1,""))</f>
        <v/>
      </c>
      <c r="AN18" s="18" t="str">
        <f aca="false">IF($H18="","",IF(AND(AN$8&lt;=$I18,AN$8+6&gt;=$H18),1,""))</f>
        <v/>
      </c>
      <c r="AO18" s="18" t="str">
        <f aca="false">IF($H18="","",IF(AND(AO$8&lt;=$I18,AO$8+6&gt;=$H18),1,""))</f>
        <v/>
      </c>
      <c r="AP18" s="18" t="str">
        <f aca="false">IF($H18="","",IF(AND(AP$8&lt;=$I18,AP$8+6&gt;=$H18),1,""))</f>
        <v/>
      </c>
      <c r="AQ18" s="18" t="str">
        <f aca="false">IF($H18="","",IF(AND(AQ$8&lt;=$I18,AQ$8+6&gt;=$H18),1,""))</f>
        <v/>
      </c>
      <c r="AR18" s="18" t="str">
        <f aca="false">IF($H18="","",IF(AND(AR$8&lt;=$I18,AR$8+6&gt;=$H18),1,""))</f>
        <v/>
      </c>
      <c r="AS18" s="18" t="str">
        <f aca="false">IF($H18="","",IF(AND(AS$8&lt;=$I18,AS$8+6&gt;=$H18),1,""))</f>
        <v/>
      </c>
      <c r="AT18" s="18" t="str">
        <f aca="false">IF($H18="","",IF(AND(AT$8&lt;=$I18,AT$8+6&gt;=$H18),1,""))</f>
        <v/>
      </c>
      <c r="AU18" s="18" t="str">
        <f aca="false">IF($H18="","",IF(AND(AU$8&lt;=$I18,AU$8+6&gt;=$H18),1,""))</f>
        <v/>
      </c>
      <c r="AV18" s="18" t="str">
        <f aca="false">IF($H18="","",IF(AND(AV$8&lt;=$I18,AV$8+6&gt;=$H18),1,""))</f>
        <v/>
      </c>
      <c r="AW18" s="18" t="str">
        <f aca="false">IF($H18="","",IF(AND(AW$8&lt;=$I18,AW$8+6&gt;=$H18),1,""))</f>
        <v/>
      </c>
      <c r="AX18" s="18" t="str">
        <f aca="false">IF($H18="","",IF(AND(AX$8&lt;=$I18,AX$8+6&gt;=$H18),1,""))</f>
        <v/>
      </c>
      <c r="AY18" s="18" t="str">
        <f aca="false">IF($H18="","",IF(AND(AY$8&lt;=$I18,AY$8+6&gt;=$H18),1,""))</f>
        <v/>
      </c>
      <c r="AZ18" s="18" t="str">
        <f aca="false">IF($H18="","",IF(AND(AZ$8&lt;=$I18,AZ$8+6&gt;=$H18),1,""))</f>
        <v/>
      </c>
    </row>
    <row r="19" customFormat="false" ht="15" hidden="false" customHeight="false" outlineLevel="0" collapsed="false">
      <c r="A19" s="13" t="n">
        <v>11</v>
      </c>
      <c r="B19" s="14" t="s">
        <v>59</v>
      </c>
      <c r="C19" s="14" t="s">
        <v>62</v>
      </c>
      <c r="D19" s="14" t="s">
        <v>63</v>
      </c>
      <c r="E19" s="15"/>
      <c r="F19" s="16" t="n">
        <v>9</v>
      </c>
      <c r="G19" s="16" t="n">
        <v>5</v>
      </c>
      <c r="H19" s="17" t="n">
        <f aca="false">IF(G19="","",IF(E19&lt;&gt;"",E19,IF(F19&lt;&gt;"",WORKDAY(INDEX($I$9:$I$32,MATCH(F19,$A$9:$A$32,0)),1),IF(WEEKDAY($C$6,2)&gt;5,WORKDAY($C$6,1),$C$6))))</f>
        <v>46427</v>
      </c>
      <c r="I19" s="17" t="n">
        <f aca="false">IF(H19="","",WORKDAY(H19,G19-1))</f>
        <v>46433</v>
      </c>
      <c r="J19" s="16" t="s">
        <v>34</v>
      </c>
      <c r="K19" s="14"/>
      <c r="M19" s="18" t="str">
        <f aca="false">IF($H19="","",IF(AND(M$8&lt;=$I19,M$8+6&gt;=$H19),1,""))</f>
        <v/>
      </c>
      <c r="N19" s="18" t="str">
        <f aca="false">IF($H19="","",IF(AND(N$8&lt;=$I19,N$8+6&gt;=$H19),1,""))</f>
        <v/>
      </c>
      <c r="O19" s="18" t="str">
        <f aca="false">IF($H19="","",IF(AND(O$8&lt;=$I19,O$8+6&gt;=$H19),1,""))</f>
        <v/>
      </c>
      <c r="P19" s="18" t="str">
        <f aca="false">IF($H19="","",IF(AND(P$8&lt;=$I19,P$8+6&gt;=$H19),1,""))</f>
        <v/>
      </c>
      <c r="Q19" s="18" t="str">
        <f aca="false">IF($H19="","",IF(AND(Q$8&lt;=$I19,Q$8+6&gt;=$H19),1,""))</f>
        <v/>
      </c>
      <c r="R19" s="18" t="str">
        <f aca="false">IF($H19="","",IF(AND(R$8&lt;=$I19,R$8+6&gt;=$H19),1,""))</f>
        <v/>
      </c>
      <c r="S19" s="18" t="str">
        <f aca="false">IF($H19="","",IF(AND(S$8&lt;=$I19,S$8+6&gt;=$H19),1,""))</f>
        <v/>
      </c>
      <c r="T19" s="18" t="str">
        <f aca="false">IF($H19="","",IF(AND(T$8&lt;=$I19,T$8+6&gt;=$H19),1,""))</f>
        <v/>
      </c>
      <c r="U19" s="18" t="str">
        <f aca="false">IF($H19="","",IF(AND(U$8&lt;=$I19,U$8+6&gt;=$H19),1,""))</f>
        <v/>
      </c>
      <c r="V19" s="18" t="str">
        <f aca="false">IF($H19="","",IF(AND(V$8&lt;=$I19,V$8+6&gt;=$H19),1,""))</f>
        <v/>
      </c>
      <c r="W19" s="18" t="str">
        <f aca="false">IF($H19="","",IF(AND(W$8&lt;=$I19,W$8+6&gt;=$H19),1,""))</f>
        <v/>
      </c>
      <c r="X19" s="18" t="str">
        <f aca="false">IF($H19="","",IF(AND(X$8&lt;=$I19,X$8+6&gt;=$H19),1,""))</f>
        <v/>
      </c>
      <c r="Y19" s="18" t="str">
        <f aca="false">IF($H19="","",IF(AND(Y$8&lt;=$I19,Y$8+6&gt;=$H19),1,""))</f>
        <v/>
      </c>
      <c r="Z19" s="18" t="str">
        <f aca="false">IF($H19="","",IF(AND(Z$8&lt;=$I19,Z$8+6&gt;=$H19),1,""))</f>
        <v/>
      </c>
      <c r="AA19" s="18" t="n">
        <f aca="false">IF($H19="","",IF(AND(AA$8&lt;=$I19,AA$8+6&gt;=$H19),1,""))</f>
        <v>1</v>
      </c>
      <c r="AB19" s="18" t="n">
        <f aca="false">IF($H19="","",IF(AND(AB$8&lt;=$I19,AB$8+6&gt;=$H19),1,""))</f>
        <v>1</v>
      </c>
      <c r="AC19" s="18" t="str">
        <f aca="false">IF($H19="","",IF(AND(AC$8&lt;=$I19,AC$8+6&gt;=$H19),1,""))</f>
        <v/>
      </c>
      <c r="AD19" s="18" t="str">
        <f aca="false">IF($H19="","",IF(AND(AD$8&lt;=$I19,AD$8+6&gt;=$H19),1,""))</f>
        <v/>
      </c>
      <c r="AE19" s="18" t="str">
        <f aca="false">IF($H19="","",IF(AND(AE$8&lt;=$I19,AE$8+6&gt;=$H19),1,""))</f>
        <v/>
      </c>
      <c r="AF19" s="18" t="str">
        <f aca="false">IF($H19="","",IF(AND(AF$8&lt;=$I19,AF$8+6&gt;=$H19),1,""))</f>
        <v/>
      </c>
      <c r="AG19" s="18" t="str">
        <f aca="false">IF($H19="","",IF(AND(AG$8&lt;=$I19,AG$8+6&gt;=$H19),1,""))</f>
        <v/>
      </c>
      <c r="AH19" s="18" t="str">
        <f aca="false">IF($H19="","",IF(AND(AH$8&lt;=$I19,AH$8+6&gt;=$H19),1,""))</f>
        <v/>
      </c>
      <c r="AI19" s="18" t="str">
        <f aca="false">IF($H19="","",IF(AND(AI$8&lt;=$I19,AI$8+6&gt;=$H19),1,""))</f>
        <v/>
      </c>
      <c r="AJ19" s="18" t="str">
        <f aca="false">IF($H19="","",IF(AND(AJ$8&lt;=$I19,AJ$8+6&gt;=$H19),1,""))</f>
        <v/>
      </c>
      <c r="AK19" s="18" t="str">
        <f aca="false">IF($H19="","",IF(AND(AK$8&lt;=$I19,AK$8+6&gt;=$H19),1,""))</f>
        <v/>
      </c>
      <c r="AL19" s="18" t="str">
        <f aca="false">IF($H19="","",IF(AND(AL$8&lt;=$I19,AL$8+6&gt;=$H19),1,""))</f>
        <v/>
      </c>
      <c r="AM19" s="18" t="str">
        <f aca="false">IF($H19="","",IF(AND(AM$8&lt;=$I19,AM$8+6&gt;=$H19),1,""))</f>
        <v/>
      </c>
      <c r="AN19" s="18" t="str">
        <f aca="false">IF($H19="","",IF(AND(AN$8&lt;=$I19,AN$8+6&gt;=$H19),1,""))</f>
        <v/>
      </c>
      <c r="AO19" s="18" t="str">
        <f aca="false">IF($H19="","",IF(AND(AO$8&lt;=$I19,AO$8+6&gt;=$H19),1,""))</f>
        <v/>
      </c>
      <c r="AP19" s="18" t="str">
        <f aca="false">IF($H19="","",IF(AND(AP$8&lt;=$I19,AP$8+6&gt;=$H19),1,""))</f>
        <v/>
      </c>
      <c r="AQ19" s="18" t="str">
        <f aca="false">IF($H19="","",IF(AND(AQ$8&lt;=$I19,AQ$8+6&gt;=$H19),1,""))</f>
        <v/>
      </c>
      <c r="AR19" s="18" t="str">
        <f aca="false">IF($H19="","",IF(AND(AR$8&lt;=$I19,AR$8+6&gt;=$H19),1,""))</f>
        <v/>
      </c>
      <c r="AS19" s="18" t="str">
        <f aca="false">IF($H19="","",IF(AND(AS$8&lt;=$I19,AS$8+6&gt;=$H19),1,""))</f>
        <v/>
      </c>
      <c r="AT19" s="18" t="str">
        <f aca="false">IF($H19="","",IF(AND(AT$8&lt;=$I19,AT$8+6&gt;=$H19),1,""))</f>
        <v/>
      </c>
      <c r="AU19" s="18" t="str">
        <f aca="false">IF($H19="","",IF(AND(AU$8&lt;=$I19,AU$8+6&gt;=$H19),1,""))</f>
        <v/>
      </c>
      <c r="AV19" s="18" t="str">
        <f aca="false">IF($H19="","",IF(AND(AV$8&lt;=$I19,AV$8+6&gt;=$H19),1,""))</f>
        <v/>
      </c>
      <c r="AW19" s="18" t="str">
        <f aca="false">IF($H19="","",IF(AND(AW$8&lt;=$I19,AW$8+6&gt;=$H19),1,""))</f>
        <v/>
      </c>
      <c r="AX19" s="18" t="str">
        <f aca="false">IF($H19="","",IF(AND(AX$8&lt;=$I19,AX$8+6&gt;=$H19),1,""))</f>
        <v/>
      </c>
      <c r="AY19" s="18" t="str">
        <f aca="false">IF($H19="","",IF(AND(AY$8&lt;=$I19,AY$8+6&gt;=$H19),1,""))</f>
        <v/>
      </c>
      <c r="AZ19" s="18" t="str">
        <f aca="false">IF($H19="","",IF(AND(AZ$8&lt;=$I19,AZ$8+6&gt;=$H19),1,""))</f>
        <v/>
      </c>
    </row>
    <row r="20" customFormat="false" ht="15" hidden="false" customHeight="false" outlineLevel="0" collapsed="false">
      <c r="A20" s="13" t="n">
        <v>12</v>
      </c>
      <c r="B20" s="14" t="s">
        <v>59</v>
      </c>
      <c r="C20" s="14" t="s">
        <v>64</v>
      </c>
      <c r="D20" s="14" t="s">
        <v>65</v>
      </c>
      <c r="E20" s="15"/>
      <c r="F20" s="16" t="n">
        <v>9</v>
      </c>
      <c r="G20" s="16" t="n">
        <v>5</v>
      </c>
      <c r="H20" s="17" t="n">
        <f aca="false">IF(G20="","",IF(E20&lt;&gt;"",E20,IF(F20&lt;&gt;"",WORKDAY(INDEX($I$9:$I$32,MATCH(F20,$A$9:$A$32,0)),1),IF(WEEKDAY($C$6,2)&gt;5,WORKDAY($C$6,1),$C$6))))</f>
        <v>46427</v>
      </c>
      <c r="I20" s="17" t="n">
        <f aca="false">IF(H20="","",WORKDAY(H20,G20-1))</f>
        <v>46433</v>
      </c>
      <c r="J20" s="16" t="s">
        <v>34</v>
      </c>
      <c r="K20" s="14"/>
      <c r="M20" s="18" t="str">
        <f aca="false">IF($H20="","",IF(AND(M$8&lt;=$I20,M$8+6&gt;=$H20),1,""))</f>
        <v/>
      </c>
      <c r="N20" s="18" t="str">
        <f aca="false">IF($H20="","",IF(AND(N$8&lt;=$I20,N$8+6&gt;=$H20),1,""))</f>
        <v/>
      </c>
      <c r="O20" s="18" t="str">
        <f aca="false">IF($H20="","",IF(AND(O$8&lt;=$I20,O$8+6&gt;=$H20),1,""))</f>
        <v/>
      </c>
      <c r="P20" s="18" t="str">
        <f aca="false">IF($H20="","",IF(AND(P$8&lt;=$I20,P$8+6&gt;=$H20),1,""))</f>
        <v/>
      </c>
      <c r="Q20" s="18" t="str">
        <f aca="false">IF($H20="","",IF(AND(Q$8&lt;=$I20,Q$8+6&gt;=$H20),1,""))</f>
        <v/>
      </c>
      <c r="R20" s="18" t="str">
        <f aca="false">IF($H20="","",IF(AND(R$8&lt;=$I20,R$8+6&gt;=$H20),1,""))</f>
        <v/>
      </c>
      <c r="S20" s="18" t="str">
        <f aca="false">IF($H20="","",IF(AND(S$8&lt;=$I20,S$8+6&gt;=$H20),1,""))</f>
        <v/>
      </c>
      <c r="T20" s="18" t="str">
        <f aca="false">IF($H20="","",IF(AND(T$8&lt;=$I20,T$8+6&gt;=$H20),1,""))</f>
        <v/>
      </c>
      <c r="U20" s="18" t="str">
        <f aca="false">IF($H20="","",IF(AND(U$8&lt;=$I20,U$8+6&gt;=$H20),1,""))</f>
        <v/>
      </c>
      <c r="V20" s="18" t="str">
        <f aca="false">IF($H20="","",IF(AND(V$8&lt;=$I20,V$8+6&gt;=$H20),1,""))</f>
        <v/>
      </c>
      <c r="W20" s="18" t="str">
        <f aca="false">IF($H20="","",IF(AND(W$8&lt;=$I20,W$8+6&gt;=$H20),1,""))</f>
        <v/>
      </c>
      <c r="X20" s="18" t="str">
        <f aca="false">IF($H20="","",IF(AND(X$8&lt;=$I20,X$8+6&gt;=$H20),1,""))</f>
        <v/>
      </c>
      <c r="Y20" s="18" t="str">
        <f aca="false">IF($H20="","",IF(AND(Y$8&lt;=$I20,Y$8+6&gt;=$H20),1,""))</f>
        <v/>
      </c>
      <c r="Z20" s="18" t="str">
        <f aca="false">IF($H20="","",IF(AND(Z$8&lt;=$I20,Z$8+6&gt;=$H20),1,""))</f>
        <v/>
      </c>
      <c r="AA20" s="18" t="n">
        <f aca="false">IF($H20="","",IF(AND(AA$8&lt;=$I20,AA$8+6&gt;=$H20),1,""))</f>
        <v>1</v>
      </c>
      <c r="AB20" s="18" t="n">
        <f aca="false">IF($H20="","",IF(AND(AB$8&lt;=$I20,AB$8+6&gt;=$H20),1,""))</f>
        <v>1</v>
      </c>
      <c r="AC20" s="18" t="str">
        <f aca="false">IF($H20="","",IF(AND(AC$8&lt;=$I20,AC$8+6&gt;=$H20),1,""))</f>
        <v/>
      </c>
      <c r="AD20" s="18" t="str">
        <f aca="false">IF($H20="","",IF(AND(AD$8&lt;=$I20,AD$8+6&gt;=$H20),1,""))</f>
        <v/>
      </c>
      <c r="AE20" s="18" t="str">
        <f aca="false">IF($H20="","",IF(AND(AE$8&lt;=$I20,AE$8+6&gt;=$H20),1,""))</f>
        <v/>
      </c>
      <c r="AF20" s="18" t="str">
        <f aca="false">IF($H20="","",IF(AND(AF$8&lt;=$I20,AF$8+6&gt;=$H20),1,""))</f>
        <v/>
      </c>
      <c r="AG20" s="18" t="str">
        <f aca="false">IF($H20="","",IF(AND(AG$8&lt;=$I20,AG$8+6&gt;=$H20),1,""))</f>
        <v/>
      </c>
      <c r="AH20" s="18" t="str">
        <f aca="false">IF($H20="","",IF(AND(AH$8&lt;=$I20,AH$8+6&gt;=$H20),1,""))</f>
        <v/>
      </c>
      <c r="AI20" s="18" t="str">
        <f aca="false">IF($H20="","",IF(AND(AI$8&lt;=$I20,AI$8+6&gt;=$H20),1,""))</f>
        <v/>
      </c>
      <c r="AJ20" s="18" t="str">
        <f aca="false">IF($H20="","",IF(AND(AJ$8&lt;=$I20,AJ$8+6&gt;=$H20),1,""))</f>
        <v/>
      </c>
      <c r="AK20" s="18" t="str">
        <f aca="false">IF($H20="","",IF(AND(AK$8&lt;=$I20,AK$8+6&gt;=$H20),1,""))</f>
        <v/>
      </c>
      <c r="AL20" s="18" t="str">
        <f aca="false">IF($H20="","",IF(AND(AL$8&lt;=$I20,AL$8+6&gt;=$H20),1,""))</f>
        <v/>
      </c>
      <c r="AM20" s="18" t="str">
        <f aca="false">IF($H20="","",IF(AND(AM$8&lt;=$I20,AM$8+6&gt;=$H20),1,""))</f>
        <v/>
      </c>
      <c r="AN20" s="18" t="str">
        <f aca="false">IF($H20="","",IF(AND(AN$8&lt;=$I20,AN$8+6&gt;=$H20),1,""))</f>
        <v/>
      </c>
      <c r="AO20" s="18" t="str">
        <f aca="false">IF($H20="","",IF(AND(AO$8&lt;=$I20,AO$8+6&gt;=$H20),1,""))</f>
        <v/>
      </c>
      <c r="AP20" s="18" t="str">
        <f aca="false">IF($H20="","",IF(AND(AP$8&lt;=$I20,AP$8+6&gt;=$H20),1,""))</f>
        <v/>
      </c>
      <c r="AQ20" s="18" t="str">
        <f aca="false">IF($H20="","",IF(AND(AQ$8&lt;=$I20,AQ$8+6&gt;=$H20),1,""))</f>
        <v/>
      </c>
      <c r="AR20" s="18" t="str">
        <f aca="false">IF($H20="","",IF(AND(AR$8&lt;=$I20,AR$8+6&gt;=$H20),1,""))</f>
        <v/>
      </c>
      <c r="AS20" s="18" t="str">
        <f aca="false">IF($H20="","",IF(AND(AS$8&lt;=$I20,AS$8+6&gt;=$H20),1,""))</f>
        <v/>
      </c>
      <c r="AT20" s="18" t="str">
        <f aca="false">IF($H20="","",IF(AND(AT$8&lt;=$I20,AT$8+6&gt;=$H20),1,""))</f>
        <v/>
      </c>
      <c r="AU20" s="18" t="str">
        <f aca="false">IF($H20="","",IF(AND(AU$8&lt;=$I20,AU$8+6&gt;=$H20),1,""))</f>
        <v/>
      </c>
      <c r="AV20" s="18" t="str">
        <f aca="false">IF($H20="","",IF(AND(AV$8&lt;=$I20,AV$8+6&gt;=$H20),1,""))</f>
        <v/>
      </c>
      <c r="AW20" s="18" t="str">
        <f aca="false">IF($H20="","",IF(AND(AW$8&lt;=$I20,AW$8+6&gt;=$H20),1,""))</f>
        <v/>
      </c>
      <c r="AX20" s="18" t="str">
        <f aca="false">IF($H20="","",IF(AND(AX$8&lt;=$I20,AX$8+6&gt;=$H20),1,""))</f>
        <v/>
      </c>
      <c r="AY20" s="18" t="str">
        <f aca="false">IF($H20="","",IF(AND(AY$8&lt;=$I20,AY$8+6&gt;=$H20),1,""))</f>
        <v/>
      </c>
      <c r="AZ20" s="18" t="str">
        <f aca="false">IF($H20="","",IF(AND(AZ$8&lt;=$I20,AZ$8+6&gt;=$H20),1,""))</f>
        <v/>
      </c>
    </row>
    <row r="21" customFormat="false" ht="15" hidden="false" customHeight="false" outlineLevel="0" collapsed="false">
      <c r="A21" s="13" t="n">
        <v>13</v>
      </c>
      <c r="B21" s="14" t="s">
        <v>49</v>
      </c>
      <c r="C21" s="14" t="s">
        <v>66</v>
      </c>
      <c r="D21" s="14" t="s">
        <v>51</v>
      </c>
      <c r="E21" s="15"/>
      <c r="F21" s="16" t="n">
        <v>12</v>
      </c>
      <c r="G21" s="16" t="n">
        <v>1</v>
      </c>
      <c r="H21" s="17" t="n">
        <f aca="false">IF(G21="","",IF(E21&lt;&gt;"",E21,IF(F21&lt;&gt;"",WORKDAY(INDEX($I$9:$I$32,MATCH(F21,$A$9:$A$32,0)),1),IF(WEEKDAY($C$6,2)&gt;5,WORKDAY($C$6,1),$C$6))))</f>
        <v>46434</v>
      </c>
      <c r="I21" s="17" t="n">
        <f aca="false">IF(H21="","",WORKDAY(H21,G21-1))</f>
        <v>46434</v>
      </c>
      <c r="J21" s="16" t="s">
        <v>34</v>
      </c>
      <c r="K21" s="14"/>
      <c r="M21" s="18" t="str">
        <f aca="false">IF($H21="","",IF(AND(M$8&lt;=$I21,M$8+6&gt;=$H21),1,""))</f>
        <v/>
      </c>
      <c r="N21" s="18" t="str">
        <f aca="false">IF($H21="","",IF(AND(N$8&lt;=$I21,N$8+6&gt;=$H21),1,""))</f>
        <v/>
      </c>
      <c r="O21" s="18" t="str">
        <f aca="false">IF($H21="","",IF(AND(O$8&lt;=$I21,O$8+6&gt;=$H21),1,""))</f>
        <v/>
      </c>
      <c r="P21" s="18" t="str">
        <f aca="false">IF($H21="","",IF(AND(P$8&lt;=$I21,P$8+6&gt;=$H21),1,""))</f>
        <v/>
      </c>
      <c r="Q21" s="18" t="str">
        <f aca="false">IF($H21="","",IF(AND(Q$8&lt;=$I21,Q$8+6&gt;=$H21),1,""))</f>
        <v/>
      </c>
      <c r="R21" s="18" t="str">
        <f aca="false">IF($H21="","",IF(AND(R$8&lt;=$I21,R$8+6&gt;=$H21),1,""))</f>
        <v/>
      </c>
      <c r="S21" s="18" t="str">
        <f aca="false">IF($H21="","",IF(AND(S$8&lt;=$I21,S$8+6&gt;=$H21),1,""))</f>
        <v/>
      </c>
      <c r="T21" s="18" t="str">
        <f aca="false">IF($H21="","",IF(AND(T$8&lt;=$I21,T$8+6&gt;=$H21),1,""))</f>
        <v/>
      </c>
      <c r="U21" s="18" t="str">
        <f aca="false">IF($H21="","",IF(AND(U$8&lt;=$I21,U$8+6&gt;=$H21),1,""))</f>
        <v/>
      </c>
      <c r="V21" s="18" t="str">
        <f aca="false">IF($H21="","",IF(AND(V$8&lt;=$I21,V$8+6&gt;=$H21),1,""))</f>
        <v/>
      </c>
      <c r="W21" s="18" t="str">
        <f aca="false">IF($H21="","",IF(AND(W$8&lt;=$I21,W$8+6&gt;=$H21),1,""))</f>
        <v/>
      </c>
      <c r="X21" s="18" t="str">
        <f aca="false">IF($H21="","",IF(AND(X$8&lt;=$I21,X$8+6&gt;=$H21),1,""))</f>
        <v/>
      </c>
      <c r="Y21" s="18" t="str">
        <f aca="false">IF($H21="","",IF(AND(Y$8&lt;=$I21,Y$8+6&gt;=$H21),1,""))</f>
        <v/>
      </c>
      <c r="Z21" s="18" t="str">
        <f aca="false">IF($H21="","",IF(AND(Z$8&lt;=$I21,Z$8+6&gt;=$H21),1,""))</f>
        <v/>
      </c>
      <c r="AA21" s="18" t="str">
        <f aca="false">IF($H21="","",IF(AND(AA$8&lt;=$I21,AA$8+6&gt;=$H21),1,""))</f>
        <v/>
      </c>
      <c r="AB21" s="18" t="n">
        <f aca="false">IF($H21="","",IF(AND(AB$8&lt;=$I21,AB$8+6&gt;=$H21),1,""))</f>
        <v>1</v>
      </c>
      <c r="AC21" s="18" t="str">
        <f aca="false">IF($H21="","",IF(AND(AC$8&lt;=$I21,AC$8+6&gt;=$H21),1,""))</f>
        <v/>
      </c>
      <c r="AD21" s="18" t="str">
        <f aca="false">IF($H21="","",IF(AND(AD$8&lt;=$I21,AD$8+6&gt;=$H21),1,""))</f>
        <v/>
      </c>
      <c r="AE21" s="18" t="str">
        <f aca="false">IF($H21="","",IF(AND(AE$8&lt;=$I21,AE$8+6&gt;=$H21),1,""))</f>
        <v/>
      </c>
      <c r="AF21" s="18" t="str">
        <f aca="false">IF($H21="","",IF(AND(AF$8&lt;=$I21,AF$8+6&gt;=$H21),1,""))</f>
        <v/>
      </c>
      <c r="AG21" s="18" t="str">
        <f aca="false">IF($H21="","",IF(AND(AG$8&lt;=$I21,AG$8+6&gt;=$H21),1,""))</f>
        <v/>
      </c>
      <c r="AH21" s="18" t="str">
        <f aca="false">IF($H21="","",IF(AND(AH$8&lt;=$I21,AH$8+6&gt;=$H21),1,""))</f>
        <v/>
      </c>
      <c r="AI21" s="18" t="str">
        <f aca="false">IF($H21="","",IF(AND(AI$8&lt;=$I21,AI$8+6&gt;=$H21),1,""))</f>
        <v/>
      </c>
      <c r="AJ21" s="18" t="str">
        <f aca="false">IF($H21="","",IF(AND(AJ$8&lt;=$I21,AJ$8+6&gt;=$H21),1,""))</f>
        <v/>
      </c>
      <c r="AK21" s="18" t="str">
        <f aca="false">IF($H21="","",IF(AND(AK$8&lt;=$I21,AK$8+6&gt;=$H21),1,""))</f>
        <v/>
      </c>
      <c r="AL21" s="18" t="str">
        <f aca="false">IF($H21="","",IF(AND(AL$8&lt;=$I21,AL$8+6&gt;=$H21),1,""))</f>
        <v/>
      </c>
      <c r="AM21" s="18" t="str">
        <f aca="false">IF($H21="","",IF(AND(AM$8&lt;=$I21,AM$8+6&gt;=$H21),1,""))</f>
        <v/>
      </c>
      <c r="AN21" s="18" t="str">
        <f aca="false">IF($H21="","",IF(AND(AN$8&lt;=$I21,AN$8+6&gt;=$H21),1,""))</f>
        <v/>
      </c>
      <c r="AO21" s="18" t="str">
        <f aca="false">IF($H21="","",IF(AND(AO$8&lt;=$I21,AO$8+6&gt;=$H21),1,""))</f>
        <v/>
      </c>
      <c r="AP21" s="18" t="str">
        <f aca="false">IF($H21="","",IF(AND(AP$8&lt;=$I21,AP$8+6&gt;=$H21),1,""))</f>
        <v/>
      </c>
      <c r="AQ21" s="18" t="str">
        <f aca="false">IF($H21="","",IF(AND(AQ$8&lt;=$I21,AQ$8+6&gt;=$H21),1,""))</f>
        <v/>
      </c>
      <c r="AR21" s="18" t="str">
        <f aca="false">IF($H21="","",IF(AND(AR$8&lt;=$I21,AR$8+6&gt;=$H21),1,""))</f>
        <v/>
      </c>
      <c r="AS21" s="18" t="str">
        <f aca="false">IF($H21="","",IF(AND(AS$8&lt;=$I21,AS$8+6&gt;=$H21),1,""))</f>
        <v/>
      </c>
      <c r="AT21" s="18" t="str">
        <f aca="false">IF($H21="","",IF(AND(AT$8&lt;=$I21,AT$8+6&gt;=$H21),1,""))</f>
        <v/>
      </c>
      <c r="AU21" s="18" t="str">
        <f aca="false">IF($H21="","",IF(AND(AU$8&lt;=$I21,AU$8+6&gt;=$H21),1,""))</f>
        <v/>
      </c>
      <c r="AV21" s="18" t="str">
        <f aca="false">IF($H21="","",IF(AND(AV$8&lt;=$I21,AV$8+6&gt;=$H21),1,""))</f>
        <v/>
      </c>
      <c r="AW21" s="18" t="str">
        <f aca="false">IF($H21="","",IF(AND(AW$8&lt;=$I21,AW$8+6&gt;=$H21),1,""))</f>
        <v/>
      </c>
      <c r="AX21" s="18" t="str">
        <f aca="false">IF($H21="","",IF(AND(AX$8&lt;=$I21,AX$8+6&gt;=$H21),1,""))</f>
        <v/>
      </c>
      <c r="AY21" s="18" t="str">
        <f aca="false">IF($H21="","",IF(AND(AY$8&lt;=$I21,AY$8+6&gt;=$H21),1,""))</f>
        <v/>
      </c>
      <c r="AZ21" s="18" t="str">
        <f aca="false">IF($H21="","",IF(AND(AZ$8&lt;=$I21,AZ$8+6&gt;=$H21),1,""))</f>
        <v/>
      </c>
    </row>
    <row r="22" customFormat="false" ht="15" hidden="false" customHeight="false" outlineLevel="0" collapsed="false">
      <c r="A22" s="13" t="n">
        <v>14</v>
      </c>
      <c r="B22" s="14" t="s">
        <v>67</v>
      </c>
      <c r="C22" s="14" t="s">
        <v>68</v>
      </c>
      <c r="D22" s="14" t="s">
        <v>69</v>
      </c>
      <c r="E22" s="15"/>
      <c r="F22" s="16" t="n">
        <v>13</v>
      </c>
      <c r="G22" s="16" t="n">
        <v>4</v>
      </c>
      <c r="H22" s="17" t="n">
        <f aca="false">IF(G22="","",IF(E22&lt;&gt;"",E22,IF(F22&lt;&gt;"",WORKDAY(INDEX($I$9:$I$32,MATCH(F22,$A$9:$A$32,0)),1),IF(WEEKDAY($C$6,2)&gt;5,WORKDAY($C$6,1),$C$6))))</f>
        <v>46435</v>
      </c>
      <c r="I22" s="17" t="n">
        <f aca="false">IF(H22="","",WORKDAY(H22,G22-1))</f>
        <v>46440</v>
      </c>
      <c r="J22" s="16" t="s">
        <v>34</v>
      </c>
      <c r="K22" s="14"/>
      <c r="M22" s="18" t="str">
        <f aca="false">IF($H22="","",IF(AND(M$8&lt;=$I22,M$8+6&gt;=$H22),1,""))</f>
        <v/>
      </c>
      <c r="N22" s="18" t="str">
        <f aca="false">IF($H22="","",IF(AND(N$8&lt;=$I22,N$8+6&gt;=$H22),1,""))</f>
        <v/>
      </c>
      <c r="O22" s="18" t="str">
        <f aca="false">IF($H22="","",IF(AND(O$8&lt;=$I22,O$8+6&gt;=$H22),1,""))</f>
        <v/>
      </c>
      <c r="P22" s="18" t="str">
        <f aca="false">IF($H22="","",IF(AND(P$8&lt;=$I22,P$8+6&gt;=$H22),1,""))</f>
        <v/>
      </c>
      <c r="Q22" s="18" t="str">
        <f aca="false">IF($H22="","",IF(AND(Q$8&lt;=$I22,Q$8+6&gt;=$H22),1,""))</f>
        <v/>
      </c>
      <c r="R22" s="18" t="str">
        <f aca="false">IF($H22="","",IF(AND(R$8&lt;=$I22,R$8+6&gt;=$H22),1,""))</f>
        <v/>
      </c>
      <c r="S22" s="18" t="str">
        <f aca="false">IF($H22="","",IF(AND(S$8&lt;=$I22,S$8+6&gt;=$H22),1,""))</f>
        <v/>
      </c>
      <c r="T22" s="18" t="str">
        <f aca="false">IF($H22="","",IF(AND(T$8&lt;=$I22,T$8+6&gt;=$H22),1,""))</f>
        <v/>
      </c>
      <c r="U22" s="18" t="str">
        <f aca="false">IF($H22="","",IF(AND(U$8&lt;=$I22,U$8+6&gt;=$H22),1,""))</f>
        <v/>
      </c>
      <c r="V22" s="18" t="str">
        <f aca="false">IF($H22="","",IF(AND(V$8&lt;=$I22,V$8+6&gt;=$H22),1,""))</f>
        <v/>
      </c>
      <c r="W22" s="18" t="str">
        <f aca="false">IF($H22="","",IF(AND(W$8&lt;=$I22,W$8+6&gt;=$H22),1,""))</f>
        <v/>
      </c>
      <c r="X22" s="18" t="str">
        <f aca="false">IF($H22="","",IF(AND(X$8&lt;=$I22,X$8+6&gt;=$H22),1,""))</f>
        <v/>
      </c>
      <c r="Y22" s="18" t="str">
        <f aca="false">IF($H22="","",IF(AND(Y$8&lt;=$I22,Y$8+6&gt;=$H22),1,""))</f>
        <v/>
      </c>
      <c r="Z22" s="18" t="str">
        <f aca="false">IF($H22="","",IF(AND(Z$8&lt;=$I22,Z$8+6&gt;=$H22),1,""))</f>
        <v/>
      </c>
      <c r="AA22" s="18" t="str">
        <f aca="false">IF($H22="","",IF(AND(AA$8&lt;=$I22,AA$8+6&gt;=$H22),1,""))</f>
        <v/>
      </c>
      <c r="AB22" s="18" t="n">
        <f aca="false">IF($H22="","",IF(AND(AB$8&lt;=$I22,AB$8+6&gt;=$H22),1,""))</f>
        <v>1</v>
      </c>
      <c r="AC22" s="18" t="n">
        <f aca="false">IF($H22="","",IF(AND(AC$8&lt;=$I22,AC$8+6&gt;=$H22),1,""))</f>
        <v>1</v>
      </c>
      <c r="AD22" s="18" t="str">
        <f aca="false">IF($H22="","",IF(AND(AD$8&lt;=$I22,AD$8+6&gt;=$H22),1,""))</f>
        <v/>
      </c>
      <c r="AE22" s="18" t="str">
        <f aca="false">IF($H22="","",IF(AND(AE$8&lt;=$I22,AE$8+6&gt;=$H22),1,""))</f>
        <v/>
      </c>
      <c r="AF22" s="18" t="str">
        <f aca="false">IF($H22="","",IF(AND(AF$8&lt;=$I22,AF$8+6&gt;=$H22),1,""))</f>
        <v/>
      </c>
      <c r="AG22" s="18" t="str">
        <f aca="false">IF($H22="","",IF(AND(AG$8&lt;=$I22,AG$8+6&gt;=$H22),1,""))</f>
        <v/>
      </c>
      <c r="AH22" s="18" t="str">
        <f aca="false">IF($H22="","",IF(AND(AH$8&lt;=$I22,AH$8+6&gt;=$H22),1,""))</f>
        <v/>
      </c>
      <c r="AI22" s="18" t="str">
        <f aca="false">IF($H22="","",IF(AND(AI$8&lt;=$I22,AI$8+6&gt;=$H22),1,""))</f>
        <v/>
      </c>
      <c r="AJ22" s="18" t="str">
        <f aca="false">IF($H22="","",IF(AND(AJ$8&lt;=$I22,AJ$8+6&gt;=$H22),1,""))</f>
        <v/>
      </c>
      <c r="AK22" s="18" t="str">
        <f aca="false">IF($H22="","",IF(AND(AK$8&lt;=$I22,AK$8+6&gt;=$H22),1,""))</f>
        <v/>
      </c>
      <c r="AL22" s="18" t="str">
        <f aca="false">IF($H22="","",IF(AND(AL$8&lt;=$I22,AL$8+6&gt;=$H22),1,""))</f>
        <v/>
      </c>
      <c r="AM22" s="18" t="str">
        <f aca="false">IF($H22="","",IF(AND(AM$8&lt;=$I22,AM$8+6&gt;=$H22),1,""))</f>
        <v/>
      </c>
      <c r="AN22" s="18" t="str">
        <f aca="false">IF($H22="","",IF(AND(AN$8&lt;=$I22,AN$8+6&gt;=$H22),1,""))</f>
        <v/>
      </c>
      <c r="AO22" s="18" t="str">
        <f aca="false">IF($H22="","",IF(AND(AO$8&lt;=$I22,AO$8+6&gt;=$H22),1,""))</f>
        <v/>
      </c>
      <c r="AP22" s="18" t="str">
        <f aca="false">IF($H22="","",IF(AND(AP$8&lt;=$I22,AP$8+6&gt;=$H22),1,""))</f>
        <v/>
      </c>
      <c r="AQ22" s="18" t="str">
        <f aca="false">IF($H22="","",IF(AND(AQ$8&lt;=$I22,AQ$8+6&gt;=$H22),1,""))</f>
        <v/>
      </c>
      <c r="AR22" s="18" t="str">
        <f aca="false">IF($H22="","",IF(AND(AR$8&lt;=$I22,AR$8+6&gt;=$H22),1,""))</f>
        <v/>
      </c>
      <c r="AS22" s="18" t="str">
        <f aca="false">IF($H22="","",IF(AND(AS$8&lt;=$I22,AS$8+6&gt;=$H22),1,""))</f>
        <v/>
      </c>
      <c r="AT22" s="18" t="str">
        <f aca="false">IF($H22="","",IF(AND(AT$8&lt;=$I22,AT$8+6&gt;=$H22),1,""))</f>
        <v/>
      </c>
      <c r="AU22" s="18" t="str">
        <f aca="false">IF($H22="","",IF(AND(AU$8&lt;=$I22,AU$8+6&gt;=$H22),1,""))</f>
        <v/>
      </c>
      <c r="AV22" s="18" t="str">
        <f aca="false">IF($H22="","",IF(AND(AV$8&lt;=$I22,AV$8+6&gt;=$H22),1,""))</f>
        <v/>
      </c>
      <c r="AW22" s="18" t="str">
        <f aca="false">IF($H22="","",IF(AND(AW$8&lt;=$I22,AW$8+6&gt;=$H22),1,""))</f>
        <v/>
      </c>
      <c r="AX22" s="18" t="str">
        <f aca="false">IF($H22="","",IF(AND(AX$8&lt;=$I22,AX$8+6&gt;=$H22),1,""))</f>
        <v/>
      </c>
      <c r="AY22" s="18" t="str">
        <f aca="false">IF($H22="","",IF(AND(AY$8&lt;=$I22,AY$8+6&gt;=$H22),1,""))</f>
        <v/>
      </c>
      <c r="AZ22" s="18" t="str">
        <f aca="false">IF($H22="","",IF(AND(AZ$8&lt;=$I22,AZ$8+6&gt;=$H22),1,""))</f>
        <v/>
      </c>
    </row>
    <row r="23" customFormat="false" ht="15" hidden="false" customHeight="false" outlineLevel="0" collapsed="false">
      <c r="A23" s="13" t="n">
        <v>15</v>
      </c>
      <c r="B23" s="14" t="s">
        <v>70</v>
      </c>
      <c r="C23" s="14" t="s">
        <v>71</v>
      </c>
      <c r="D23" s="14" t="s">
        <v>72</v>
      </c>
      <c r="E23" s="15"/>
      <c r="F23" s="16" t="n">
        <v>14</v>
      </c>
      <c r="G23" s="16" t="n">
        <v>12</v>
      </c>
      <c r="H23" s="17" t="n">
        <f aca="false">IF(G23="","",IF(E23&lt;&gt;"",E23,IF(F23&lt;&gt;"",WORKDAY(INDEX($I$9:$I$32,MATCH(F23,$A$9:$A$32,0)),1),IF(WEEKDAY($C$6,2)&gt;5,WORKDAY($C$6,1),$C$6))))</f>
        <v>46441</v>
      </c>
      <c r="I23" s="17" t="n">
        <f aca="false">IF(H23="","",WORKDAY(H23,G23-1))</f>
        <v>46456</v>
      </c>
      <c r="J23" s="16" t="s">
        <v>34</v>
      </c>
      <c r="K23" s="14"/>
      <c r="M23" s="18" t="str">
        <f aca="false">IF($H23="","",IF(AND(M$8&lt;=$I23,M$8+6&gt;=$H23),1,""))</f>
        <v/>
      </c>
      <c r="N23" s="18" t="str">
        <f aca="false">IF($H23="","",IF(AND(N$8&lt;=$I23,N$8+6&gt;=$H23),1,""))</f>
        <v/>
      </c>
      <c r="O23" s="18" t="str">
        <f aca="false">IF($H23="","",IF(AND(O$8&lt;=$I23,O$8+6&gt;=$H23),1,""))</f>
        <v/>
      </c>
      <c r="P23" s="18" t="str">
        <f aca="false">IF($H23="","",IF(AND(P$8&lt;=$I23,P$8+6&gt;=$H23),1,""))</f>
        <v/>
      </c>
      <c r="Q23" s="18" t="str">
        <f aca="false">IF($H23="","",IF(AND(Q$8&lt;=$I23,Q$8+6&gt;=$H23),1,""))</f>
        <v/>
      </c>
      <c r="R23" s="18" t="str">
        <f aca="false">IF($H23="","",IF(AND(R$8&lt;=$I23,R$8+6&gt;=$H23),1,""))</f>
        <v/>
      </c>
      <c r="S23" s="18" t="str">
        <f aca="false">IF($H23="","",IF(AND(S$8&lt;=$I23,S$8+6&gt;=$H23),1,""))</f>
        <v/>
      </c>
      <c r="T23" s="18" t="str">
        <f aca="false">IF($H23="","",IF(AND(T$8&lt;=$I23,T$8+6&gt;=$H23),1,""))</f>
        <v/>
      </c>
      <c r="U23" s="18" t="str">
        <f aca="false">IF($H23="","",IF(AND(U$8&lt;=$I23,U$8+6&gt;=$H23),1,""))</f>
        <v/>
      </c>
      <c r="V23" s="18" t="str">
        <f aca="false">IF($H23="","",IF(AND(V$8&lt;=$I23,V$8+6&gt;=$H23),1,""))</f>
        <v/>
      </c>
      <c r="W23" s="18" t="str">
        <f aca="false">IF($H23="","",IF(AND(W$8&lt;=$I23,W$8+6&gt;=$H23),1,""))</f>
        <v/>
      </c>
      <c r="X23" s="18" t="str">
        <f aca="false">IF($H23="","",IF(AND(X$8&lt;=$I23,X$8+6&gt;=$H23),1,""))</f>
        <v/>
      </c>
      <c r="Y23" s="18" t="str">
        <f aca="false">IF($H23="","",IF(AND(Y$8&lt;=$I23,Y$8+6&gt;=$H23),1,""))</f>
        <v/>
      </c>
      <c r="Z23" s="18" t="str">
        <f aca="false">IF($H23="","",IF(AND(Z$8&lt;=$I23,Z$8+6&gt;=$H23),1,""))</f>
        <v/>
      </c>
      <c r="AA23" s="18" t="str">
        <f aca="false">IF($H23="","",IF(AND(AA$8&lt;=$I23,AA$8+6&gt;=$H23),1,""))</f>
        <v/>
      </c>
      <c r="AB23" s="18" t="str">
        <f aca="false">IF($H23="","",IF(AND(AB$8&lt;=$I23,AB$8+6&gt;=$H23),1,""))</f>
        <v/>
      </c>
      <c r="AC23" s="18" t="n">
        <f aca="false">IF($H23="","",IF(AND(AC$8&lt;=$I23,AC$8+6&gt;=$H23),1,""))</f>
        <v>1</v>
      </c>
      <c r="AD23" s="18" t="n">
        <f aca="false">IF($H23="","",IF(AND(AD$8&lt;=$I23,AD$8+6&gt;=$H23),1,""))</f>
        <v>1</v>
      </c>
      <c r="AE23" s="18" t="n">
        <f aca="false">IF($H23="","",IF(AND(AE$8&lt;=$I23,AE$8+6&gt;=$H23),1,""))</f>
        <v>1</v>
      </c>
      <c r="AF23" s="18" t="str">
        <f aca="false">IF($H23="","",IF(AND(AF$8&lt;=$I23,AF$8+6&gt;=$H23),1,""))</f>
        <v/>
      </c>
      <c r="AG23" s="18" t="str">
        <f aca="false">IF($H23="","",IF(AND(AG$8&lt;=$I23,AG$8+6&gt;=$H23),1,""))</f>
        <v/>
      </c>
      <c r="AH23" s="18" t="str">
        <f aca="false">IF($H23="","",IF(AND(AH$8&lt;=$I23,AH$8+6&gt;=$H23),1,""))</f>
        <v/>
      </c>
      <c r="AI23" s="18" t="str">
        <f aca="false">IF($H23="","",IF(AND(AI$8&lt;=$I23,AI$8+6&gt;=$H23),1,""))</f>
        <v/>
      </c>
      <c r="AJ23" s="18" t="str">
        <f aca="false">IF($H23="","",IF(AND(AJ$8&lt;=$I23,AJ$8+6&gt;=$H23),1,""))</f>
        <v/>
      </c>
      <c r="AK23" s="18" t="str">
        <f aca="false">IF($H23="","",IF(AND(AK$8&lt;=$I23,AK$8+6&gt;=$H23),1,""))</f>
        <v/>
      </c>
      <c r="AL23" s="18" t="str">
        <f aca="false">IF($H23="","",IF(AND(AL$8&lt;=$I23,AL$8+6&gt;=$H23),1,""))</f>
        <v/>
      </c>
      <c r="AM23" s="18" t="str">
        <f aca="false">IF($H23="","",IF(AND(AM$8&lt;=$I23,AM$8+6&gt;=$H23),1,""))</f>
        <v/>
      </c>
      <c r="AN23" s="18" t="str">
        <f aca="false">IF($H23="","",IF(AND(AN$8&lt;=$I23,AN$8+6&gt;=$H23),1,""))</f>
        <v/>
      </c>
      <c r="AO23" s="18" t="str">
        <f aca="false">IF($H23="","",IF(AND(AO$8&lt;=$I23,AO$8+6&gt;=$H23),1,""))</f>
        <v/>
      </c>
      <c r="AP23" s="18" t="str">
        <f aca="false">IF($H23="","",IF(AND(AP$8&lt;=$I23,AP$8+6&gt;=$H23),1,""))</f>
        <v/>
      </c>
      <c r="AQ23" s="18" t="str">
        <f aca="false">IF($H23="","",IF(AND(AQ$8&lt;=$I23,AQ$8+6&gt;=$H23),1,""))</f>
        <v/>
      </c>
      <c r="AR23" s="18" t="str">
        <f aca="false">IF($H23="","",IF(AND(AR$8&lt;=$I23,AR$8+6&gt;=$H23),1,""))</f>
        <v/>
      </c>
      <c r="AS23" s="18" t="str">
        <f aca="false">IF($H23="","",IF(AND(AS$8&lt;=$I23,AS$8+6&gt;=$H23),1,""))</f>
        <v/>
      </c>
      <c r="AT23" s="18" t="str">
        <f aca="false">IF($H23="","",IF(AND(AT$8&lt;=$I23,AT$8+6&gt;=$H23),1,""))</f>
        <v/>
      </c>
      <c r="AU23" s="18" t="str">
        <f aca="false">IF($H23="","",IF(AND(AU$8&lt;=$I23,AU$8+6&gt;=$H23),1,""))</f>
        <v/>
      </c>
      <c r="AV23" s="18" t="str">
        <f aca="false">IF($H23="","",IF(AND(AV$8&lt;=$I23,AV$8+6&gt;=$H23),1,""))</f>
        <v/>
      </c>
      <c r="AW23" s="18" t="str">
        <f aca="false">IF($H23="","",IF(AND(AW$8&lt;=$I23,AW$8+6&gt;=$H23),1,""))</f>
        <v/>
      </c>
      <c r="AX23" s="18" t="str">
        <f aca="false">IF($H23="","",IF(AND(AX$8&lt;=$I23,AX$8+6&gt;=$H23),1,""))</f>
        <v/>
      </c>
      <c r="AY23" s="18" t="str">
        <f aca="false">IF($H23="","",IF(AND(AY$8&lt;=$I23,AY$8+6&gt;=$H23),1,""))</f>
        <v/>
      </c>
      <c r="AZ23" s="18" t="str">
        <f aca="false">IF($H23="","",IF(AND(AZ$8&lt;=$I23,AZ$8+6&gt;=$H23),1,""))</f>
        <v/>
      </c>
    </row>
    <row r="24" customFormat="false" ht="15" hidden="false" customHeight="false" outlineLevel="0" collapsed="false">
      <c r="A24" s="13" t="n">
        <v>16</v>
      </c>
      <c r="B24" s="14" t="s">
        <v>73</v>
      </c>
      <c r="C24" s="14" t="s">
        <v>74</v>
      </c>
      <c r="D24" s="14" t="s">
        <v>75</v>
      </c>
      <c r="E24" s="15"/>
      <c r="F24" s="16" t="n">
        <v>9</v>
      </c>
      <c r="G24" s="16" t="n">
        <v>18</v>
      </c>
      <c r="H24" s="17" t="n">
        <f aca="false">IF(G24="","",IF(E24&lt;&gt;"",E24,IF(F24&lt;&gt;"",WORKDAY(INDEX($I$9:$I$32,MATCH(F24,$A$9:$A$32,0)),1),IF(WEEKDAY($C$6,2)&gt;5,WORKDAY($C$6,1),$C$6))))</f>
        <v>46427</v>
      </c>
      <c r="I24" s="17" t="n">
        <f aca="false">IF(H24="","",WORKDAY(H24,G24-1))</f>
        <v>46450</v>
      </c>
      <c r="J24" s="16" t="s">
        <v>34</v>
      </c>
      <c r="K24" s="14"/>
      <c r="M24" s="18" t="str">
        <f aca="false">IF($H24="","",IF(AND(M$8&lt;=$I24,M$8+6&gt;=$H24),1,""))</f>
        <v/>
      </c>
      <c r="N24" s="18" t="str">
        <f aca="false">IF($H24="","",IF(AND(N$8&lt;=$I24,N$8+6&gt;=$H24),1,""))</f>
        <v/>
      </c>
      <c r="O24" s="18" t="str">
        <f aca="false">IF($H24="","",IF(AND(O$8&lt;=$I24,O$8+6&gt;=$H24),1,""))</f>
        <v/>
      </c>
      <c r="P24" s="18" t="str">
        <f aca="false">IF($H24="","",IF(AND(P$8&lt;=$I24,P$8+6&gt;=$H24),1,""))</f>
        <v/>
      </c>
      <c r="Q24" s="18" t="str">
        <f aca="false">IF($H24="","",IF(AND(Q$8&lt;=$I24,Q$8+6&gt;=$H24),1,""))</f>
        <v/>
      </c>
      <c r="R24" s="18" t="str">
        <f aca="false">IF($H24="","",IF(AND(R$8&lt;=$I24,R$8+6&gt;=$H24),1,""))</f>
        <v/>
      </c>
      <c r="S24" s="18" t="str">
        <f aca="false">IF($H24="","",IF(AND(S$8&lt;=$I24,S$8+6&gt;=$H24),1,""))</f>
        <v/>
      </c>
      <c r="T24" s="18" t="str">
        <f aca="false">IF($H24="","",IF(AND(T$8&lt;=$I24,T$8+6&gt;=$H24),1,""))</f>
        <v/>
      </c>
      <c r="U24" s="18" t="str">
        <f aca="false">IF($H24="","",IF(AND(U$8&lt;=$I24,U$8+6&gt;=$H24),1,""))</f>
        <v/>
      </c>
      <c r="V24" s="18" t="str">
        <f aca="false">IF($H24="","",IF(AND(V$8&lt;=$I24,V$8+6&gt;=$H24),1,""))</f>
        <v/>
      </c>
      <c r="W24" s="18" t="str">
        <f aca="false">IF($H24="","",IF(AND(W$8&lt;=$I24,W$8+6&gt;=$H24),1,""))</f>
        <v/>
      </c>
      <c r="X24" s="18" t="str">
        <f aca="false">IF($H24="","",IF(AND(X$8&lt;=$I24,X$8+6&gt;=$H24),1,""))</f>
        <v/>
      </c>
      <c r="Y24" s="18" t="str">
        <f aca="false">IF($H24="","",IF(AND(Y$8&lt;=$I24,Y$8+6&gt;=$H24),1,""))</f>
        <v/>
      </c>
      <c r="Z24" s="18" t="str">
        <f aca="false">IF($H24="","",IF(AND(Z$8&lt;=$I24,Z$8+6&gt;=$H24),1,""))</f>
        <v/>
      </c>
      <c r="AA24" s="18" t="n">
        <f aca="false">IF($H24="","",IF(AND(AA$8&lt;=$I24,AA$8+6&gt;=$H24),1,""))</f>
        <v>1</v>
      </c>
      <c r="AB24" s="18" t="n">
        <f aca="false">IF($H24="","",IF(AND(AB$8&lt;=$I24,AB$8+6&gt;=$H24),1,""))</f>
        <v>1</v>
      </c>
      <c r="AC24" s="18" t="n">
        <f aca="false">IF($H24="","",IF(AND(AC$8&lt;=$I24,AC$8+6&gt;=$H24),1,""))</f>
        <v>1</v>
      </c>
      <c r="AD24" s="18" t="n">
        <f aca="false">IF($H24="","",IF(AND(AD$8&lt;=$I24,AD$8+6&gt;=$H24),1,""))</f>
        <v>1</v>
      </c>
      <c r="AE24" s="18" t="str">
        <f aca="false">IF($H24="","",IF(AND(AE$8&lt;=$I24,AE$8+6&gt;=$H24),1,""))</f>
        <v/>
      </c>
      <c r="AF24" s="18" t="str">
        <f aca="false">IF($H24="","",IF(AND(AF$8&lt;=$I24,AF$8+6&gt;=$H24),1,""))</f>
        <v/>
      </c>
      <c r="AG24" s="18" t="str">
        <f aca="false">IF($H24="","",IF(AND(AG$8&lt;=$I24,AG$8+6&gt;=$H24),1,""))</f>
        <v/>
      </c>
      <c r="AH24" s="18" t="str">
        <f aca="false">IF($H24="","",IF(AND(AH$8&lt;=$I24,AH$8+6&gt;=$H24),1,""))</f>
        <v/>
      </c>
      <c r="AI24" s="18" t="str">
        <f aca="false">IF($H24="","",IF(AND(AI$8&lt;=$I24,AI$8+6&gt;=$H24),1,""))</f>
        <v/>
      </c>
      <c r="AJ24" s="18" t="str">
        <f aca="false">IF($H24="","",IF(AND(AJ$8&lt;=$I24,AJ$8+6&gt;=$H24),1,""))</f>
        <v/>
      </c>
      <c r="AK24" s="18" t="str">
        <f aca="false">IF($H24="","",IF(AND(AK$8&lt;=$I24,AK$8+6&gt;=$H24),1,""))</f>
        <v/>
      </c>
      <c r="AL24" s="18" t="str">
        <f aca="false">IF($H24="","",IF(AND(AL$8&lt;=$I24,AL$8+6&gt;=$H24),1,""))</f>
        <v/>
      </c>
      <c r="AM24" s="18" t="str">
        <f aca="false">IF($H24="","",IF(AND(AM$8&lt;=$I24,AM$8+6&gt;=$H24),1,""))</f>
        <v/>
      </c>
      <c r="AN24" s="18" t="str">
        <f aca="false">IF($H24="","",IF(AND(AN$8&lt;=$I24,AN$8+6&gt;=$H24),1,""))</f>
        <v/>
      </c>
      <c r="AO24" s="18" t="str">
        <f aca="false">IF($H24="","",IF(AND(AO$8&lt;=$I24,AO$8+6&gt;=$H24),1,""))</f>
        <v/>
      </c>
      <c r="AP24" s="18" t="str">
        <f aca="false">IF($H24="","",IF(AND(AP$8&lt;=$I24,AP$8+6&gt;=$H24),1,""))</f>
        <v/>
      </c>
      <c r="AQ24" s="18" t="str">
        <f aca="false">IF($H24="","",IF(AND(AQ$8&lt;=$I24,AQ$8+6&gt;=$H24),1,""))</f>
        <v/>
      </c>
      <c r="AR24" s="18" t="str">
        <f aca="false">IF($H24="","",IF(AND(AR$8&lt;=$I24,AR$8+6&gt;=$H24),1,""))</f>
        <v/>
      </c>
      <c r="AS24" s="18" t="str">
        <f aca="false">IF($H24="","",IF(AND(AS$8&lt;=$I24,AS$8+6&gt;=$H24),1,""))</f>
        <v/>
      </c>
      <c r="AT24" s="18" t="str">
        <f aca="false">IF($H24="","",IF(AND(AT$8&lt;=$I24,AT$8+6&gt;=$H24),1,""))</f>
        <v/>
      </c>
      <c r="AU24" s="18" t="str">
        <f aca="false">IF($H24="","",IF(AND(AU$8&lt;=$I24,AU$8+6&gt;=$H24),1,""))</f>
        <v/>
      </c>
      <c r="AV24" s="18" t="str">
        <f aca="false">IF($H24="","",IF(AND(AV$8&lt;=$I24,AV$8+6&gt;=$H24),1,""))</f>
        <v/>
      </c>
      <c r="AW24" s="18" t="str">
        <f aca="false">IF($H24="","",IF(AND(AW$8&lt;=$I24,AW$8+6&gt;=$H24),1,""))</f>
        <v/>
      </c>
      <c r="AX24" s="18" t="str">
        <f aca="false">IF($H24="","",IF(AND(AX$8&lt;=$I24,AX$8+6&gt;=$H24),1,""))</f>
        <v/>
      </c>
      <c r="AY24" s="18" t="str">
        <f aca="false">IF($H24="","",IF(AND(AY$8&lt;=$I24,AY$8+6&gt;=$H24),1,""))</f>
        <v/>
      </c>
      <c r="AZ24" s="18" t="str">
        <f aca="false">IF($H24="","",IF(AND(AZ$8&lt;=$I24,AZ$8+6&gt;=$H24),1,""))</f>
        <v/>
      </c>
    </row>
    <row r="25" customFormat="false" ht="15" hidden="false" customHeight="false" outlineLevel="0" collapsed="false">
      <c r="A25" s="13" t="n">
        <v>17</v>
      </c>
      <c r="B25" s="14" t="s">
        <v>76</v>
      </c>
      <c r="C25" s="14" t="s">
        <v>77</v>
      </c>
      <c r="D25" s="14" t="s">
        <v>78</v>
      </c>
      <c r="E25" s="15"/>
      <c r="F25" s="16" t="n">
        <v>15</v>
      </c>
      <c r="G25" s="16" t="n">
        <v>10</v>
      </c>
      <c r="H25" s="17" t="n">
        <f aca="false">IF(G25="","",IF(E25&lt;&gt;"",E25,IF(F25&lt;&gt;"",WORKDAY(INDEX($I$9:$I$32,MATCH(F25,$A$9:$A$32,0)),1),IF(WEEKDAY($C$6,2)&gt;5,WORKDAY($C$6,1),$C$6))))</f>
        <v>46457</v>
      </c>
      <c r="I25" s="17" t="n">
        <f aca="false">IF(H25="","",WORKDAY(H25,G25-1))</f>
        <v>46470</v>
      </c>
      <c r="J25" s="16" t="s">
        <v>34</v>
      </c>
      <c r="K25" s="14"/>
      <c r="M25" s="18" t="str">
        <f aca="false">IF($H25="","",IF(AND(M$8&lt;=$I25,M$8+6&gt;=$H25),1,""))</f>
        <v/>
      </c>
      <c r="N25" s="18" t="str">
        <f aca="false">IF($H25="","",IF(AND(N$8&lt;=$I25,N$8+6&gt;=$H25),1,""))</f>
        <v/>
      </c>
      <c r="O25" s="18" t="str">
        <f aca="false">IF($H25="","",IF(AND(O$8&lt;=$I25,O$8+6&gt;=$H25),1,""))</f>
        <v/>
      </c>
      <c r="P25" s="18" t="str">
        <f aca="false">IF($H25="","",IF(AND(P$8&lt;=$I25,P$8+6&gt;=$H25),1,""))</f>
        <v/>
      </c>
      <c r="Q25" s="18" t="str">
        <f aca="false">IF($H25="","",IF(AND(Q$8&lt;=$I25,Q$8+6&gt;=$H25),1,""))</f>
        <v/>
      </c>
      <c r="R25" s="18" t="str">
        <f aca="false">IF($H25="","",IF(AND(R$8&lt;=$I25,R$8+6&gt;=$H25),1,""))</f>
        <v/>
      </c>
      <c r="S25" s="18" t="str">
        <f aca="false">IF($H25="","",IF(AND(S$8&lt;=$I25,S$8+6&gt;=$H25),1,""))</f>
        <v/>
      </c>
      <c r="T25" s="18" t="str">
        <f aca="false">IF($H25="","",IF(AND(T$8&lt;=$I25,T$8+6&gt;=$H25),1,""))</f>
        <v/>
      </c>
      <c r="U25" s="18" t="str">
        <f aca="false">IF($H25="","",IF(AND(U$8&lt;=$I25,U$8+6&gt;=$H25),1,""))</f>
        <v/>
      </c>
      <c r="V25" s="18" t="str">
        <f aca="false">IF($H25="","",IF(AND(V$8&lt;=$I25,V$8+6&gt;=$H25),1,""))</f>
        <v/>
      </c>
      <c r="W25" s="18" t="str">
        <f aca="false">IF($H25="","",IF(AND(W$8&lt;=$I25,W$8+6&gt;=$H25),1,""))</f>
        <v/>
      </c>
      <c r="X25" s="18" t="str">
        <f aca="false">IF($H25="","",IF(AND(X$8&lt;=$I25,X$8+6&gt;=$H25),1,""))</f>
        <v/>
      </c>
      <c r="Y25" s="18" t="str">
        <f aca="false">IF($H25="","",IF(AND(Y$8&lt;=$I25,Y$8+6&gt;=$H25),1,""))</f>
        <v/>
      </c>
      <c r="Z25" s="18" t="str">
        <f aca="false">IF($H25="","",IF(AND(Z$8&lt;=$I25,Z$8+6&gt;=$H25),1,""))</f>
        <v/>
      </c>
      <c r="AA25" s="18" t="str">
        <f aca="false">IF($H25="","",IF(AND(AA$8&lt;=$I25,AA$8+6&gt;=$H25),1,""))</f>
        <v/>
      </c>
      <c r="AB25" s="18" t="str">
        <f aca="false">IF($H25="","",IF(AND(AB$8&lt;=$I25,AB$8+6&gt;=$H25),1,""))</f>
        <v/>
      </c>
      <c r="AC25" s="18" t="str">
        <f aca="false">IF($H25="","",IF(AND(AC$8&lt;=$I25,AC$8+6&gt;=$H25),1,""))</f>
        <v/>
      </c>
      <c r="AD25" s="18" t="str">
        <f aca="false">IF($H25="","",IF(AND(AD$8&lt;=$I25,AD$8+6&gt;=$H25),1,""))</f>
        <v/>
      </c>
      <c r="AE25" s="18" t="n">
        <f aca="false">IF($H25="","",IF(AND(AE$8&lt;=$I25,AE$8+6&gt;=$H25),1,""))</f>
        <v>1</v>
      </c>
      <c r="AF25" s="18" t="n">
        <f aca="false">IF($H25="","",IF(AND(AF$8&lt;=$I25,AF$8+6&gt;=$H25),1,""))</f>
        <v>1</v>
      </c>
      <c r="AG25" s="18" t="n">
        <f aca="false">IF($H25="","",IF(AND(AG$8&lt;=$I25,AG$8+6&gt;=$H25),1,""))</f>
        <v>1</v>
      </c>
      <c r="AH25" s="18" t="str">
        <f aca="false">IF($H25="","",IF(AND(AH$8&lt;=$I25,AH$8+6&gt;=$H25),1,""))</f>
        <v/>
      </c>
      <c r="AI25" s="18" t="str">
        <f aca="false">IF($H25="","",IF(AND(AI$8&lt;=$I25,AI$8+6&gt;=$H25),1,""))</f>
        <v/>
      </c>
      <c r="AJ25" s="18" t="str">
        <f aca="false">IF($H25="","",IF(AND(AJ$8&lt;=$I25,AJ$8+6&gt;=$H25),1,""))</f>
        <v/>
      </c>
      <c r="AK25" s="18" t="str">
        <f aca="false">IF($H25="","",IF(AND(AK$8&lt;=$I25,AK$8+6&gt;=$H25),1,""))</f>
        <v/>
      </c>
      <c r="AL25" s="18" t="str">
        <f aca="false">IF($H25="","",IF(AND(AL$8&lt;=$I25,AL$8+6&gt;=$H25),1,""))</f>
        <v/>
      </c>
      <c r="AM25" s="18" t="str">
        <f aca="false">IF($H25="","",IF(AND(AM$8&lt;=$I25,AM$8+6&gt;=$H25),1,""))</f>
        <v/>
      </c>
      <c r="AN25" s="18" t="str">
        <f aca="false">IF($H25="","",IF(AND(AN$8&lt;=$I25,AN$8+6&gt;=$H25),1,""))</f>
        <v/>
      </c>
      <c r="AO25" s="18" t="str">
        <f aca="false">IF($H25="","",IF(AND(AO$8&lt;=$I25,AO$8+6&gt;=$H25),1,""))</f>
        <v/>
      </c>
      <c r="AP25" s="18" t="str">
        <f aca="false">IF($H25="","",IF(AND(AP$8&lt;=$I25,AP$8+6&gt;=$H25),1,""))</f>
        <v/>
      </c>
      <c r="AQ25" s="18" t="str">
        <f aca="false">IF($H25="","",IF(AND(AQ$8&lt;=$I25,AQ$8+6&gt;=$H25),1,""))</f>
        <v/>
      </c>
      <c r="AR25" s="18" t="str">
        <f aca="false">IF($H25="","",IF(AND(AR$8&lt;=$I25,AR$8+6&gt;=$H25),1,""))</f>
        <v/>
      </c>
      <c r="AS25" s="18" t="str">
        <f aca="false">IF($H25="","",IF(AND(AS$8&lt;=$I25,AS$8+6&gt;=$H25),1,""))</f>
        <v/>
      </c>
      <c r="AT25" s="18" t="str">
        <f aca="false">IF($H25="","",IF(AND(AT$8&lt;=$I25,AT$8+6&gt;=$H25),1,""))</f>
        <v/>
      </c>
      <c r="AU25" s="18" t="str">
        <f aca="false">IF($H25="","",IF(AND(AU$8&lt;=$I25,AU$8+6&gt;=$H25),1,""))</f>
        <v/>
      </c>
      <c r="AV25" s="18" t="str">
        <f aca="false">IF($H25="","",IF(AND(AV$8&lt;=$I25,AV$8+6&gt;=$H25),1,""))</f>
        <v/>
      </c>
      <c r="AW25" s="18" t="str">
        <f aca="false">IF($H25="","",IF(AND(AW$8&lt;=$I25,AW$8+6&gt;=$H25),1,""))</f>
        <v/>
      </c>
      <c r="AX25" s="18" t="str">
        <f aca="false">IF($H25="","",IF(AND(AX$8&lt;=$I25,AX$8+6&gt;=$H25),1,""))</f>
        <v/>
      </c>
      <c r="AY25" s="18" t="str">
        <f aca="false">IF($H25="","",IF(AND(AY$8&lt;=$I25,AY$8+6&gt;=$H25),1,""))</f>
        <v/>
      </c>
      <c r="AZ25" s="18" t="str">
        <f aca="false">IF($H25="","",IF(AND(AZ$8&lt;=$I25,AZ$8+6&gt;=$H25),1,""))</f>
        <v/>
      </c>
    </row>
    <row r="26" customFormat="false" ht="15" hidden="false" customHeight="false" outlineLevel="0" collapsed="false">
      <c r="A26" s="13" t="n">
        <v>18</v>
      </c>
      <c r="B26" s="14" t="s">
        <v>76</v>
      </c>
      <c r="C26" s="14" t="s">
        <v>79</v>
      </c>
      <c r="D26" s="14" t="s">
        <v>80</v>
      </c>
      <c r="E26" s="15"/>
      <c r="F26" s="16" t="n">
        <v>17</v>
      </c>
      <c r="G26" s="16" t="n">
        <v>12</v>
      </c>
      <c r="H26" s="17" t="n">
        <f aca="false">IF(G26="","",IF(E26&lt;&gt;"",E26,IF(F26&lt;&gt;"",WORKDAY(INDEX($I$9:$I$32,MATCH(F26,$A$9:$A$32,0)),1),IF(WEEKDAY($C$6,2)&gt;5,WORKDAY($C$6,1),$C$6))))</f>
        <v>46471</v>
      </c>
      <c r="I26" s="17" t="n">
        <f aca="false">IF(H26="","",WORKDAY(H26,G26-1))</f>
        <v>46486</v>
      </c>
      <c r="J26" s="16" t="s">
        <v>34</v>
      </c>
      <c r="K26" s="14"/>
      <c r="M26" s="18" t="str">
        <f aca="false">IF($H26="","",IF(AND(M$8&lt;=$I26,M$8+6&gt;=$H26),1,""))</f>
        <v/>
      </c>
      <c r="N26" s="18" t="str">
        <f aca="false">IF($H26="","",IF(AND(N$8&lt;=$I26,N$8+6&gt;=$H26),1,""))</f>
        <v/>
      </c>
      <c r="O26" s="18" t="str">
        <f aca="false">IF($H26="","",IF(AND(O$8&lt;=$I26,O$8+6&gt;=$H26),1,""))</f>
        <v/>
      </c>
      <c r="P26" s="18" t="str">
        <f aca="false">IF($H26="","",IF(AND(P$8&lt;=$I26,P$8+6&gt;=$H26),1,""))</f>
        <v/>
      </c>
      <c r="Q26" s="18" t="str">
        <f aca="false">IF($H26="","",IF(AND(Q$8&lt;=$I26,Q$8+6&gt;=$H26),1,""))</f>
        <v/>
      </c>
      <c r="R26" s="18" t="str">
        <f aca="false">IF($H26="","",IF(AND(R$8&lt;=$I26,R$8+6&gt;=$H26),1,""))</f>
        <v/>
      </c>
      <c r="S26" s="18" t="str">
        <f aca="false">IF($H26="","",IF(AND(S$8&lt;=$I26,S$8+6&gt;=$H26),1,""))</f>
        <v/>
      </c>
      <c r="T26" s="18" t="str">
        <f aca="false">IF($H26="","",IF(AND(T$8&lt;=$I26,T$8+6&gt;=$H26),1,""))</f>
        <v/>
      </c>
      <c r="U26" s="18" t="str">
        <f aca="false">IF($H26="","",IF(AND(U$8&lt;=$I26,U$8+6&gt;=$H26),1,""))</f>
        <v/>
      </c>
      <c r="V26" s="18" t="str">
        <f aca="false">IF($H26="","",IF(AND(V$8&lt;=$I26,V$8+6&gt;=$H26),1,""))</f>
        <v/>
      </c>
      <c r="W26" s="18" t="str">
        <f aca="false">IF($H26="","",IF(AND(W$8&lt;=$I26,W$8+6&gt;=$H26),1,""))</f>
        <v/>
      </c>
      <c r="X26" s="18" t="str">
        <f aca="false">IF($H26="","",IF(AND(X$8&lt;=$I26,X$8+6&gt;=$H26),1,""))</f>
        <v/>
      </c>
      <c r="Y26" s="18" t="str">
        <f aca="false">IF($H26="","",IF(AND(Y$8&lt;=$I26,Y$8+6&gt;=$H26),1,""))</f>
        <v/>
      </c>
      <c r="Z26" s="18" t="str">
        <f aca="false">IF($H26="","",IF(AND(Z$8&lt;=$I26,Z$8+6&gt;=$H26),1,""))</f>
        <v/>
      </c>
      <c r="AA26" s="18" t="str">
        <f aca="false">IF($H26="","",IF(AND(AA$8&lt;=$I26,AA$8+6&gt;=$H26),1,""))</f>
        <v/>
      </c>
      <c r="AB26" s="18" t="str">
        <f aca="false">IF($H26="","",IF(AND(AB$8&lt;=$I26,AB$8+6&gt;=$H26),1,""))</f>
        <v/>
      </c>
      <c r="AC26" s="18" t="str">
        <f aca="false">IF($H26="","",IF(AND(AC$8&lt;=$I26,AC$8+6&gt;=$H26),1,""))</f>
        <v/>
      </c>
      <c r="AD26" s="18" t="str">
        <f aca="false">IF($H26="","",IF(AND(AD$8&lt;=$I26,AD$8+6&gt;=$H26),1,""))</f>
        <v/>
      </c>
      <c r="AE26" s="18" t="str">
        <f aca="false">IF($H26="","",IF(AND(AE$8&lt;=$I26,AE$8+6&gt;=$H26),1,""))</f>
        <v/>
      </c>
      <c r="AF26" s="18" t="str">
        <f aca="false">IF($H26="","",IF(AND(AF$8&lt;=$I26,AF$8+6&gt;=$H26),1,""))</f>
        <v/>
      </c>
      <c r="AG26" s="18" t="n">
        <f aca="false">IF($H26="","",IF(AND(AG$8&lt;=$I26,AG$8+6&gt;=$H26),1,""))</f>
        <v>1</v>
      </c>
      <c r="AH26" s="18" t="n">
        <f aca="false">IF($H26="","",IF(AND(AH$8&lt;=$I26,AH$8+6&gt;=$H26),1,""))</f>
        <v>1</v>
      </c>
      <c r="AI26" s="18" t="n">
        <f aca="false">IF($H26="","",IF(AND(AI$8&lt;=$I26,AI$8+6&gt;=$H26),1,""))</f>
        <v>1</v>
      </c>
      <c r="AJ26" s="18" t="str">
        <f aca="false">IF($H26="","",IF(AND(AJ$8&lt;=$I26,AJ$8+6&gt;=$H26),1,""))</f>
        <v/>
      </c>
      <c r="AK26" s="18" t="str">
        <f aca="false">IF($H26="","",IF(AND(AK$8&lt;=$I26,AK$8+6&gt;=$H26),1,""))</f>
        <v/>
      </c>
      <c r="AL26" s="18" t="str">
        <f aca="false">IF($H26="","",IF(AND(AL$8&lt;=$I26,AL$8+6&gt;=$H26),1,""))</f>
        <v/>
      </c>
      <c r="AM26" s="18" t="str">
        <f aca="false">IF($H26="","",IF(AND(AM$8&lt;=$I26,AM$8+6&gt;=$H26),1,""))</f>
        <v/>
      </c>
      <c r="AN26" s="18" t="str">
        <f aca="false">IF($H26="","",IF(AND(AN$8&lt;=$I26,AN$8+6&gt;=$H26),1,""))</f>
        <v/>
      </c>
      <c r="AO26" s="18" t="str">
        <f aca="false">IF($H26="","",IF(AND(AO$8&lt;=$I26,AO$8+6&gt;=$H26),1,""))</f>
        <v/>
      </c>
      <c r="AP26" s="18" t="str">
        <f aca="false">IF($H26="","",IF(AND(AP$8&lt;=$I26,AP$8+6&gt;=$H26),1,""))</f>
        <v/>
      </c>
      <c r="AQ26" s="18" t="str">
        <f aca="false">IF($H26="","",IF(AND(AQ$8&lt;=$I26,AQ$8+6&gt;=$H26),1,""))</f>
        <v/>
      </c>
      <c r="AR26" s="18" t="str">
        <f aca="false">IF($H26="","",IF(AND(AR$8&lt;=$I26,AR$8+6&gt;=$H26),1,""))</f>
        <v/>
      </c>
      <c r="AS26" s="18" t="str">
        <f aca="false">IF($H26="","",IF(AND(AS$8&lt;=$I26,AS$8+6&gt;=$H26),1,""))</f>
        <v/>
      </c>
      <c r="AT26" s="18" t="str">
        <f aca="false">IF($H26="","",IF(AND(AT$8&lt;=$I26,AT$8+6&gt;=$H26),1,""))</f>
        <v/>
      </c>
      <c r="AU26" s="18" t="str">
        <f aca="false">IF($H26="","",IF(AND(AU$8&lt;=$I26,AU$8+6&gt;=$H26),1,""))</f>
        <v/>
      </c>
      <c r="AV26" s="18" t="str">
        <f aca="false">IF($H26="","",IF(AND(AV$8&lt;=$I26,AV$8+6&gt;=$H26),1,""))</f>
        <v/>
      </c>
      <c r="AW26" s="18" t="str">
        <f aca="false">IF($H26="","",IF(AND(AW$8&lt;=$I26,AW$8+6&gt;=$H26),1,""))</f>
        <v/>
      </c>
      <c r="AX26" s="18" t="str">
        <f aca="false">IF($H26="","",IF(AND(AX$8&lt;=$I26,AX$8+6&gt;=$H26),1,""))</f>
        <v/>
      </c>
      <c r="AY26" s="18" t="str">
        <f aca="false">IF($H26="","",IF(AND(AY$8&lt;=$I26,AY$8+6&gt;=$H26),1,""))</f>
        <v/>
      </c>
      <c r="AZ26" s="18" t="str">
        <f aca="false">IF($H26="","",IF(AND(AZ$8&lt;=$I26,AZ$8+6&gt;=$H26),1,""))</f>
        <v/>
      </c>
    </row>
    <row r="27" customFormat="false" ht="15" hidden="false" customHeight="false" outlineLevel="0" collapsed="false">
      <c r="A27" s="13" t="n">
        <v>19</v>
      </c>
      <c r="B27" s="14" t="s">
        <v>76</v>
      </c>
      <c r="C27" s="14" t="s">
        <v>81</v>
      </c>
      <c r="D27" s="14" t="s">
        <v>82</v>
      </c>
      <c r="E27" s="15"/>
      <c r="F27" s="16" t="n">
        <v>18</v>
      </c>
      <c r="G27" s="16" t="n">
        <v>8</v>
      </c>
      <c r="H27" s="17" t="n">
        <f aca="false">IF(G27="","",IF(E27&lt;&gt;"",E27,IF(F27&lt;&gt;"",WORKDAY(INDEX($I$9:$I$32,MATCH(F27,$A$9:$A$32,0)),1),IF(WEEKDAY($C$6,2)&gt;5,WORKDAY($C$6,1),$C$6))))</f>
        <v>46489</v>
      </c>
      <c r="I27" s="17" t="n">
        <f aca="false">IF(H27="","",WORKDAY(H27,G27-1))</f>
        <v>46498</v>
      </c>
      <c r="J27" s="16" t="s">
        <v>34</v>
      </c>
      <c r="K27" s="14"/>
      <c r="M27" s="18" t="str">
        <f aca="false">IF($H27="","",IF(AND(M$8&lt;=$I27,M$8+6&gt;=$H27),1,""))</f>
        <v/>
      </c>
      <c r="N27" s="18" t="str">
        <f aca="false">IF($H27="","",IF(AND(N$8&lt;=$I27,N$8+6&gt;=$H27),1,""))</f>
        <v/>
      </c>
      <c r="O27" s="18" t="str">
        <f aca="false">IF($H27="","",IF(AND(O$8&lt;=$I27,O$8+6&gt;=$H27),1,""))</f>
        <v/>
      </c>
      <c r="P27" s="18" t="str">
        <f aca="false">IF($H27="","",IF(AND(P$8&lt;=$I27,P$8+6&gt;=$H27),1,""))</f>
        <v/>
      </c>
      <c r="Q27" s="18" t="str">
        <f aca="false">IF($H27="","",IF(AND(Q$8&lt;=$I27,Q$8+6&gt;=$H27),1,""))</f>
        <v/>
      </c>
      <c r="R27" s="18" t="str">
        <f aca="false">IF($H27="","",IF(AND(R$8&lt;=$I27,R$8+6&gt;=$H27),1,""))</f>
        <v/>
      </c>
      <c r="S27" s="18" t="str">
        <f aca="false">IF($H27="","",IF(AND(S$8&lt;=$I27,S$8+6&gt;=$H27),1,""))</f>
        <v/>
      </c>
      <c r="T27" s="18" t="str">
        <f aca="false">IF($H27="","",IF(AND(T$8&lt;=$I27,T$8+6&gt;=$H27),1,""))</f>
        <v/>
      </c>
      <c r="U27" s="18" t="str">
        <f aca="false">IF($H27="","",IF(AND(U$8&lt;=$I27,U$8+6&gt;=$H27),1,""))</f>
        <v/>
      </c>
      <c r="V27" s="18" t="str">
        <f aca="false">IF($H27="","",IF(AND(V$8&lt;=$I27,V$8+6&gt;=$H27),1,""))</f>
        <v/>
      </c>
      <c r="W27" s="18" t="str">
        <f aca="false">IF($H27="","",IF(AND(W$8&lt;=$I27,W$8+6&gt;=$H27),1,""))</f>
        <v/>
      </c>
      <c r="X27" s="18" t="str">
        <f aca="false">IF($H27="","",IF(AND(X$8&lt;=$I27,X$8+6&gt;=$H27),1,""))</f>
        <v/>
      </c>
      <c r="Y27" s="18" t="str">
        <f aca="false">IF($H27="","",IF(AND(Y$8&lt;=$I27,Y$8+6&gt;=$H27),1,""))</f>
        <v/>
      </c>
      <c r="Z27" s="18" t="str">
        <f aca="false">IF($H27="","",IF(AND(Z$8&lt;=$I27,Z$8+6&gt;=$H27),1,""))</f>
        <v/>
      </c>
      <c r="AA27" s="18" t="str">
        <f aca="false">IF($H27="","",IF(AND(AA$8&lt;=$I27,AA$8+6&gt;=$H27),1,""))</f>
        <v/>
      </c>
      <c r="AB27" s="18" t="str">
        <f aca="false">IF($H27="","",IF(AND(AB$8&lt;=$I27,AB$8+6&gt;=$H27),1,""))</f>
        <v/>
      </c>
      <c r="AC27" s="18" t="str">
        <f aca="false">IF($H27="","",IF(AND(AC$8&lt;=$I27,AC$8+6&gt;=$H27),1,""))</f>
        <v/>
      </c>
      <c r="AD27" s="18" t="str">
        <f aca="false">IF($H27="","",IF(AND(AD$8&lt;=$I27,AD$8+6&gt;=$H27),1,""))</f>
        <v/>
      </c>
      <c r="AE27" s="18" t="str">
        <f aca="false">IF($H27="","",IF(AND(AE$8&lt;=$I27,AE$8+6&gt;=$H27),1,""))</f>
        <v/>
      </c>
      <c r="AF27" s="18" t="str">
        <f aca="false">IF($H27="","",IF(AND(AF$8&lt;=$I27,AF$8+6&gt;=$H27),1,""))</f>
        <v/>
      </c>
      <c r="AG27" s="18" t="str">
        <f aca="false">IF($H27="","",IF(AND(AG$8&lt;=$I27,AG$8+6&gt;=$H27),1,""))</f>
        <v/>
      </c>
      <c r="AH27" s="18" t="str">
        <f aca="false">IF($H27="","",IF(AND(AH$8&lt;=$I27,AH$8+6&gt;=$H27),1,""))</f>
        <v/>
      </c>
      <c r="AI27" s="18" t="str">
        <f aca="false">IF($H27="","",IF(AND(AI$8&lt;=$I27,AI$8+6&gt;=$H27),1,""))</f>
        <v/>
      </c>
      <c r="AJ27" s="18" t="n">
        <f aca="false">IF($H27="","",IF(AND(AJ$8&lt;=$I27,AJ$8+6&gt;=$H27),1,""))</f>
        <v>1</v>
      </c>
      <c r="AK27" s="18" t="n">
        <f aca="false">IF($H27="","",IF(AND(AK$8&lt;=$I27,AK$8+6&gt;=$H27),1,""))</f>
        <v>1</v>
      </c>
      <c r="AL27" s="18" t="str">
        <f aca="false">IF($H27="","",IF(AND(AL$8&lt;=$I27,AL$8+6&gt;=$H27),1,""))</f>
        <v/>
      </c>
      <c r="AM27" s="18" t="str">
        <f aca="false">IF($H27="","",IF(AND(AM$8&lt;=$I27,AM$8+6&gt;=$H27),1,""))</f>
        <v/>
      </c>
      <c r="AN27" s="18" t="str">
        <f aca="false">IF($H27="","",IF(AND(AN$8&lt;=$I27,AN$8+6&gt;=$H27),1,""))</f>
        <v/>
      </c>
      <c r="AO27" s="18" t="str">
        <f aca="false">IF($H27="","",IF(AND(AO$8&lt;=$I27,AO$8+6&gt;=$H27),1,""))</f>
        <v/>
      </c>
      <c r="AP27" s="18" t="str">
        <f aca="false">IF($H27="","",IF(AND(AP$8&lt;=$I27,AP$8+6&gt;=$H27),1,""))</f>
        <v/>
      </c>
      <c r="AQ27" s="18" t="str">
        <f aca="false">IF($H27="","",IF(AND(AQ$8&lt;=$I27,AQ$8+6&gt;=$H27),1,""))</f>
        <v/>
      </c>
      <c r="AR27" s="18" t="str">
        <f aca="false">IF($H27="","",IF(AND(AR$8&lt;=$I27,AR$8+6&gt;=$H27),1,""))</f>
        <v/>
      </c>
      <c r="AS27" s="18" t="str">
        <f aca="false">IF($H27="","",IF(AND(AS$8&lt;=$I27,AS$8+6&gt;=$H27),1,""))</f>
        <v/>
      </c>
      <c r="AT27" s="18" t="str">
        <f aca="false">IF($H27="","",IF(AND(AT$8&lt;=$I27,AT$8+6&gt;=$H27),1,""))</f>
        <v/>
      </c>
      <c r="AU27" s="18" t="str">
        <f aca="false">IF($H27="","",IF(AND(AU$8&lt;=$I27,AU$8+6&gt;=$H27),1,""))</f>
        <v/>
      </c>
      <c r="AV27" s="18" t="str">
        <f aca="false">IF($H27="","",IF(AND(AV$8&lt;=$I27,AV$8+6&gt;=$H27),1,""))</f>
        <v/>
      </c>
      <c r="AW27" s="18" t="str">
        <f aca="false">IF($H27="","",IF(AND(AW$8&lt;=$I27,AW$8+6&gt;=$H27),1,""))</f>
        <v/>
      </c>
      <c r="AX27" s="18" t="str">
        <f aca="false">IF($H27="","",IF(AND(AX$8&lt;=$I27,AX$8+6&gt;=$H27),1,""))</f>
        <v/>
      </c>
      <c r="AY27" s="18" t="str">
        <f aca="false">IF($H27="","",IF(AND(AY$8&lt;=$I27,AY$8+6&gt;=$H27),1,""))</f>
        <v/>
      </c>
      <c r="AZ27" s="18" t="str">
        <f aca="false">IF($H27="","",IF(AND(AZ$8&lt;=$I27,AZ$8+6&gt;=$H27),1,""))</f>
        <v/>
      </c>
    </row>
    <row r="28" customFormat="false" ht="15" hidden="false" customHeight="false" outlineLevel="0" collapsed="false">
      <c r="A28" s="13" t="n">
        <v>20</v>
      </c>
      <c r="B28" s="14" t="s">
        <v>76</v>
      </c>
      <c r="C28" s="14" t="s">
        <v>83</v>
      </c>
      <c r="D28" s="14" t="s">
        <v>84</v>
      </c>
      <c r="E28" s="15"/>
      <c r="F28" s="16" t="n">
        <v>19</v>
      </c>
      <c r="G28" s="16" t="n">
        <v>8</v>
      </c>
      <c r="H28" s="17" t="n">
        <f aca="false">IF(G28="","",IF(E28&lt;&gt;"",E28,IF(F28&lt;&gt;"",WORKDAY(INDEX($I$9:$I$32,MATCH(F28,$A$9:$A$32,0)),1),IF(WEEKDAY($C$6,2)&gt;5,WORKDAY($C$6,1),$C$6))))</f>
        <v>46499</v>
      </c>
      <c r="I28" s="17" t="n">
        <f aca="false">IF(H28="","",WORKDAY(H28,G28-1))</f>
        <v>46510</v>
      </c>
      <c r="J28" s="16" t="s">
        <v>34</v>
      </c>
      <c r="K28" s="14"/>
      <c r="M28" s="18" t="str">
        <f aca="false">IF($H28="","",IF(AND(M$8&lt;=$I28,M$8+6&gt;=$H28),1,""))</f>
        <v/>
      </c>
      <c r="N28" s="18" t="str">
        <f aca="false">IF($H28="","",IF(AND(N$8&lt;=$I28,N$8+6&gt;=$H28),1,""))</f>
        <v/>
      </c>
      <c r="O28" s="18" t="str">
        <f aca="false">IF($H28="","",IF(AND(O$8&lt;=$I28,O$8+6&gt;=$H28),1,""))</f>
        <v/>
      </c>
      <c r="P28" s="18" t="str">
        <f aca="false">IF($H28="","",IF(AND(P$8&lt;=$I28,P$8+6&gt;=$H28),1,""))</f>
        <v/>
      </c>
      <c r="Q28" s="18" t="str">
        <f aca="false">IF($H28="","",IF(AND(Q$8&lt;=$I28,Q$8+6&gt;=$H28),1,""))</f>
        <v/>
      </c>
      <c r="R28" s="18" t="str">
        <f aca="false">IF($H28="","",IF(AND(R$8&lt;=$I28,R$8+6&gt;=$H28),1,""))</f>
        <v/>
      </c>
      <c r="S28" s="18" t="str">
        <f aca="false">IF($H28="","",IF(AND(S$8&lt;=$I28,S$8+6&gt;=$H28),1,""))</f>
        <v/>
      </c>
      <c r="T28" s="18" t="str">
        <f aca="false">IF($H28="","",IF(AND(T$8&lt;=$I28,T$8+6&gt;=$H28),1,""))</f>
        <v/>
      </c>
      <c r="U28" s="18" t="str">
        <f aca="false">IF($H28="","",IF(AND(U$8&lt;=$I28,U$8+6&gt;=$H28),1,""))</f>
        <v/>
      </c>
      <c r="V28" s="18" t="str">
        <f aca="false">IF($H28="","",IF(AND(V$8&lt;=$I28,V$8+6&gt;=$H28),1,""))</f>
        <v/>
      </c>
      <c r="W28" s="18" t="str">
        <f aca="false">IF($H28="","",IF(AND(W$8&lt;=$I28,W$8+6&gt;=$H28),1,""))</f>
        <v/>
      </c>
      <c r="X28" s="18" t="str">
        <f aca="false">IF($H28="","",IF(AND(X$8&lt;=$I28,X$8+6&gt;=$H28),1,""))</f>
        <v/>
      </c>
      <c r="Y28" s="18" t="str">
        <f aca="false">IF($H28="","",IF(AND(Y$8&lt;=$I28,Y$8+6&gt;=$H28),1,""))</f>
        <v/>
      </c>
      <c r="Z28" s="18" t="str">
        <f aca="false">IF($H28="","",IF(AND(Z$8&lt;=$I28,Z$8+6&gt;=$H28),1,""))</f>
        <v/>
      </c>
      <c r="AA28" s="18" t="str">
        <f aca="false">IF($H28="","",IF(AND(AA$8&lt;=$I28,AA$8+6&gt;=$H28),1,""))</f>
        <v/>
      </c>
      <c r="AB28" s="18" t="str">
        <f aca="false">IF($H28="","",IF(AND(AB$8&lt;=$I28,AB$8+6&gt;=$H28),1,""))</f>
        <v/>
      </c>
      <c r="AC28" s="18" t="str">
        <f aca="false">IF($H28="","",IF(AND(AC$8&lt;=$I28,AC$8+6&gt;=$H28),1,""))</f>
        <v/>
      </c>
      <c r="AD28" s="18" t="str">
        <f aca="false">IF($H28="","",IF(AND(AD$8&lt;=$I28,AD$8+6&gt;=$H28),1,""))</f>
        <v/>
      </c>
      <c r="AE28" s="18" t="str">
        <f aca="false">IF($H28="","",IF(AND(AE$8&lt;=$I28,AE$8+6&gt;=$H28),1,""))</f>
        <v/>
      </c>
      <c r="AF28" s="18" t="str">
        <f aca="false">IF($H28="","",IF(AND(AF$8&lt;=$I28,AF$8+6&gt;=$H28),1,""))</f>
        <v/>
      </c>
      <c r="AG28" s="18" t="str">
        <f aca="false">IF($H28="","",IF(AND(AG$8&lt;=$I28,AG$8+6&gt;=$H28),1,""))</f>
        <v/>
      </c>
      <c r="AH28" s="18" t="str">
        <f aca="false">IF($H28="","",IF(AND(AH$8&lt;=$I28,AH$8+6&gt;=$H28),1,""))</f>
        <v/>
      </c>
      <c r="AI28" s="18" t="str">
        <f aca="false">IF($H28="","",IF(AND(AI$8&lt;=$I28,AI$8+6&gt;=$H28),1,""))</f>
        <v/>
      </c>
      <c r="AJ28" s="18" t="str">
        <f aca="false">IF($H28="","",IF(AND(AJ$8&lt;=$I28,AJ$8+6&gt;=$H28),1,""))</f>
        <v/>
      </c>
      <c r="AK28" s="18" t="n">
        <f aca="false">IF($H28="","",IF(AND(AK$8&lt;=$I28,AK$8+6&gt;=$H28),1,""))</f>
        <v>1</v>
      </c>
      <c r="AL28" s="18" t="n">
        <f aca="false">IF($H28="","",IF(AND(AL$8&lt;=$I28,AL$8+6&gt;=$H28),1,""))</f>
        <v>1</v>
      </c>
      <c r="AM28" s="18" t="n">
        <f aca="false">IF($H28="","",IF(AND(AM$8&lt;=$I28,AM$8+6&gt;=$H28),1,""))</f>
        <v>1</v>
      </c>
      <c r="AN28" s="18" t="str">
        <f aca="false">IF($H28="","",IF(AND(AN$8&lt;=$I28,AN$8+6&gt;=$H28),1,""))</f>
        <v/>
      </c>
      <c r="AO28" s="18" t="str">
        <f aca="false">IF($H28="","",IF(AND(AO$8&lt;=$I28,AO$8+6&gt;=$H28),1,""))</f>
        <v/>
      </c>
      <c r="AP28" s="18" t="str">
        <f aca="false">IF($H28="","",IF(AND(AP$8&lt;=$I28,AP$8+6&gt;=$H28),1,""))</f>
        <v/>
      </c>
      <c r="AQ28" s="18" t="str">
        <f aca="false">IF($H28="","",IF(AND(AQ$8&lt;=$I28,AQ$8+6&gt;=$H28),1,""))</f>
        <v/>
      </c>
      <c r="AR28" s="18" t="str">
        <f aca="false">IF($H28="","",IF(AND(AR$8&lt;=$I28,AR$8+6&gt;=$H28),1,""))</f>
        <v/>
      </c>
      <c r="AS28" s="18" t="str">
        <f aca="false">IF($H28="","",IF(AND(AS$8&lt;=$I28,AS$8+6&gt;=$H28),1,""))</f>
        <v/>
      </c>
      <c r="AT28" s="18" t="str">
        <f aca="false">IF($H28="","",IF(AND(AT$8&lt;=$I28,AT$8+6&gt;=$H28),1,""))</f>
        <v/>
      </c>
      <c r="AU28" s="18" t="str">
        <f aca="false">IF($H28="","",IF(AND(AU$8&lt;=$I28,AU$8+6&gt;=$H28),1,""))</f>
        <v/>
      </c>
      <c r="AV28" s="18" t="str">
        <f aca="false">IF($H28="","",IF(AND(AV$8&lt;=$I28,AV$8+6&gt;=$H28),1,""))</f>
        <v/>
      </c>
      <c r="AW28" s="18" t="str">
        <f aca="false">IF($H28="","",IF(AND(AW$8&lt;=$I28,AW$8+6&gt;=$H28),1,""))</f>
        <v/>
      </c>
      <c r="AX28" s="18" t="str">
        <f aca="false">IF($H28="","",IF(AND(AX$8&lt;=$I28,AX$8+6&gt;=$H28),1,""))</f>
        <v/>
      </c>
      <c r="AY28" s="18" t="str">
        <f aca="false">IF($H28="","",IF(AND(AY$8&lt;=$I28,AY$8+6&gt;=$H28),1,""))</f>
        <v/>
      </c>
      <c r="AZ28" s="18" t="str">
        <f aca="false">IF($H28="","",IF(AND(AZ$8&lt;=$I28,AZ$8+6&gt;=$H28),1,""))</f>
        <v/>
      </c>
    </row>
    <row r="29" customFormat="false" ht="15" hidden="false" customHeight="false" outlineLevel="0" collapsed="false">
      <c r="A29" s="13" t="n">
        <v>21</v>
      </c>
      <c r="B29" s="14" t="s">
        <v>85</v>
      </c>
      <c r="C29" s="14" t="s">
        <v>86</v>
      </c>
      <c r="D29" s="14" t="s">
        <v>87</v>
      </c>
      <c r="E29" s="15"/>
      <c r="F29" s="16" t="n">
        <v>20</v>
      </c>
      <c r="G29" s="16" t="n">
        <v>5</v>
      </c>
      <c r="H29" s="17" t="n">
        <f aca="false">IF(G29="","",IF(E29&lt;&gt;"",E29,IF(F29&lt;&gt;"",WORKDAY(INDEX($I$9:$I$32,MATCH(F29,$A$9:$A$32,0)),1),IF(WEEKDAY($C$6,2)&gt;5,WORKDAY($C$6,1),$C$6))))</f>
        <v>46511</v>
      </c>
      <c r="I29" s="17" t="n">
        <f aca="false">IF(H29="","",WORKDAY(H29,G29-1))</f>
        <v>46517</v>
      </c>
      <c r="J29" s="16" t="s">
        <v>34</v>
      </c>
      <c r="K29" s="14"/>
      <c r="M29" s="18" t="str">
        <f aca="false">IF($H29="","",IF(AND(M$8&lt;=$I29,M$8+6&gt;=$H29),1,""))</f>
        <v/>
      </c>
      <c r="N29" s="18" t="str">
        <f aca="false">IF($H29="","",IF(AND(N$8&lt;=$I29,N$8+6&gt;=$H29),1,""))</f>
        <v/>
      </c>
      <c r="O29" s="18" t="str">
        <f aca="false">IF($H29="","",IF(AND(O$8&lt;=$I29,O$8+6&gt;=$H29),1,""))</f>
        <v/>
      </c>
      <c r="P29" s="18" t="str">
        <f aca="false">IF($H29="","",IF(AND(P$8&lt;=$I29,P$8+6&gt;=$H29),1,""))</f>
        <v/>
      </c>
      <c r="Q29" s="18" t="str">
        <f aca="false">IF($H29="","",IF(AND(Q$8&lt;=$I29,Q$8+6&gt;=$H29),1,""))</f>
        <v/>
      </c>
      <c r="R29" s="18" t="str">
        <f aca="false">IF($H29="","",IF(AND(R$8&lt;=$I29,R$8+6&gt;=$H29),1,""))</f>
        <v/>
      </c>
      <c r="S29" s="18" t="str">
        <f aca="false">IF($H29="","",IF(AND(S$8&lt;=$I29,S$8+6&gt;=$H29),1,""))</f>
        <v/>
      </c>
      <c r="T29" s="18" t="str">
        <f aca="false">IF($H29="","",IF(AND(T$8&lt;=$I29,T$8+6&gt;=$H29),1,""))</f>
        <v/>
      </c>
      <c r="U29" s="18" t="str">
        <f aca="false">IF($H29="","",IF(AND(U$8&lt;=$I29,U$8+6&gt;=$H29),1,""))</f>
        <v/>
      </c>
      <c r="V29" s="18" t="str">
        <f aca="false">IF($H29="","",IF(AND(V$8&lt;=$I29,V$8+6&gt;=$H29),1,""))</f>
        <v/>
      </c>
      <c r="W29" s="18" t="str">
        <f aca="false">IF($H29="","",IF(AND(W$8&lt;=$I29,W$8+6&gt;=$H29),1,""))</f>
        <v/>
      </c>
      <c r="X29" s="18" t="str">
        <f aca="false">IF($H29="","",IF(AND(X$8&lt;=$I29,X$8+6&gt;=$H29),1,""))</f>
        <v/>
      </c>
      <c r="Y29" s="18" t="str">
        <f aca="false">IF($H29="","",IF(AND(Y$8&lt;=$I29,Y$8+6&gt;=$H29),1,""))</f>
        <v/>
      </c>
      <c r="Z29" s="18" t="str">
        <f aca="false">IF($H29="","",IF(AND(Z$8&lt;=$I29,Z$8+6&gt;=$H29),1,""))</f>
        <v/>
      </c>
      <c r="AA29" s="18" t="str">
        <f aca="false">IF($H29="","",IF(AND(AA$8&lt;=$I29,AA$8+6&gt;=$H29),1,""))</f>
        <v/>
      </c>
      <c r="AB29" s="18" t="str">
        <f aca="false">IF($H29="","",IF(AND(AB$8&lt;=$I29,AB$8+6&gt;=$H29),1,""))</f>
        <v/>
      </c>
      <c r="AC29" s="18" t="str">
        <f aca="false">IF($H29="","",IF(AND(AC$8&lt;=$I29,AC$8+6&gt;=$H29),1,""))</f>
        <v/>
      </c>
      <c r="AD29" s="18" t="str">
        <f aca="false">IF($H29="","",IF(AND(AD$8&lt;=$I29,AD$8+6&gt;=$H29),1,""))</f>
        <v/>
      </c>
      <c r="AE29" s="18" t="str">
        <f aca="false">IF($H29="","",IF(AND(AE$8&lt;=$I29,AE$8+6&gt;=$H29),1,""))</f>
        <v/>
      </c>
      <c r="AF29" s="18" t="str">
        <f aca="false">IF($H29="","",IF(AND(AF$8&lt;=$I29,AF$8+6&gt;=$H29),1,""))</f>
        <v/>
      </c>
      <c r="AG29" s="18" t="str">
        <f aca="false">IF($H29="","",IF(AND(AG$8&lt;=$I29,AG$8+6&gt;=$H29),1,""))</f>
        <v/>
      </c>
      <c r="AH29" s="18" t="str">
        <f aca="false">IF($H29="","",IF(AND(AH$8&lt;=$I29,AH$8+6&gt;=$H29),1,""))</f>
        <v/>
      </c>
      <c r="AI29" s="18" t="str">
        <f aca="false">IF($H29="","",IF(AND(AI$8&lt;=$I29,AI$8+6&gt;=$H29),1,""))</f>
        <v/>
      </c>
      <c r="AJ29" s="18" t="str">
        <f aca="false">IF($H29="","",IF(AND(AJ$8&lt;=$I29,AJ$8+6&gt;=$H29),1,""))</f>
        <v/>
      </c>
      <c r="AK29" s="18" t="str">
        <f aca="false">IF($H29="","",IF(AND(AK$8&lt;=$I29,AK$8+6&gt;=$H29),1,""))</f>
        <v/>
      </c>
      <c r="AL29" s="18" t="str">
        <f aca="false">IF($H29="","",IF(AND(AL$8&lt;=$I29,AL$8+6&gt;=$H29),1,""))</f>
        <v/>
      </c>
      <c r="AM29" s="18" t="n">
        <f aca="false">IF($H29="","",IF(AND(AM$8&lt;=$I29,AM$8+6&gt;=$H29),1,""))</f>
        <v>1</v>
      </c>
      <c r="AN29" s="18" t="n">
        <f aca="false">IF($H29="","",IF(AND(AN$8&lt;=$I29,AN$8+6&gt;=$H29),1,""))</f>
        <v>1</v>
      </c>
      <c r="AO29" s="18" t="str">
        <f aca="false">IF($H29="","",IF(AND(AO$8&lt;=$I29,AO$8+6&gt;=$H29),1,""))</f>
        <v/>
      </c>
      <c r="AP29" s="18" t="str">
        <f aca="false">IF($H29="","",IF(AND(AP$8&lt;=$I29,AP$8+6&gt;=$H29),1,""))</f>
        <v/>
      </c>
      <c r="AQ29" s="18" t="str">
        <f aca="false">IF($H29="","",IF(AND(AQ$8&lt;=$I29,AQ$8+6&gt;=$H29),1,""))</f>
        <v/>
      </c>
      <c r="AR29" s="18" t="str">
        <f aca="false">IF($H29="","",IF(AND(AR$8&lt;=$I29,AR$8+6&gt;=$H29),1,""))</f>
        <v/>
      </c>
      <c r="AS29" s="18" t="str">
        <f aca="false">IF($H29="","",IF(AND(AS$8&lt;=$I29,AS$8+6&gt;=$H29),1,""))</f>
        <v/>
      </c>
      <c r="AT29" s="18" t="str">
        <f aca="false">IF($H29="","",IF(AND(AT$8&lt;=$I29,AT$8+6&gt;=$H29),1,""))</f>
        <v/>
      </c>
      <c r="AU29" s="18" t="str">
        <f aca="false">IF($H29="","",IF(AND(AU$8&lt;=$I29,AU$8+6&gt;=$H29),1,""))</f>
        <v/>
      </c>
      <c r="AV29" s="18" t="str">
        <f aca="false">IF($H29="","",IF(AND(AV$8&lt;=$I29,AV$8+6&gt;=$H29),1,""))</f>
        <v/>
      </c>
      <c r="AW29" s="18" t="str">
        <f aca="false">IF($H29="","",IF(AND(AW$8&lt;=$I29,AW$8+6&gt;=$H29),1,""))</f>
        <v/>
      </c>
      <c r="AX29" s="18" t="str">
        <f aca="false">IF($H29="","",IF(AND(AX$8&lt;=$I29,AX$8+6&gt;=$H29),1,""))</f>
        <v/>
      </c>
      <c r="AY29" s="18" t="str">
        <f aca="false">IF($H29="","",IF(AND(AY$8&lt;=$I29,AY$8+6&gt;=$H29),1,""))</f>
        <v/>
      </c>
      <c r="AZ29" s="18" t="str">
        <f aca="false">IF($H29="","",IF(AND(AZ$8&lt;=$I29,AZ$8+6&gt;=$H29),1,""))</f>
        <v/>
      </c>
    </row>
    <row r="30" customFormat="false" ht="15" hidden="false" customHeight="false" outlineLevel="0" collapsed="false">
      <c r="A30" s="13" t="n">
        <v>22</v>
      </c>
      <c r="B30" s="14" t="s">
        <v>41</v>
      </c>
      <c r="C30" s="14" t="s">
        <v>88</v>
      </c>
      <c r="D30" s="14" t="s">
        <v>89</v>
      </c>
      <c r="E30" s="15"/>
      <c r="F30" s="16" t="n">
        <v>16</v>
      </c>
      <c r="G30" s="16" t="n">
        <v>12</v>
      </c>
      <c r="H30" s="17" t="n">
        <f aca="false">IF(G30="","",IF(E30&lt;&gt;"",E30,IF(F30&lt;&gt;"",WORKDAY(INDEX($I$9:$I$32,MATCH(F30,$A$9:$A$32,0)),1),IF(WEEKDAY($C$6,2)&gt;5,WORKDAY($C$6,1),$C$6))))</f>
        <v>46451</v>
      </c>
      <c r="I30" s="17" t="n">
        <f aca="false">IF(H30="","",WORKDAY(H30,G30-1))</f>
        <v>46468</v>
      </c>
      <c r="J30" s="16" t="s">
        <v>34</v>
      </c>
      <c r="K30" s="14"/>
      <c r="M30" s="18" t="str">
        <f aca="false">IF($H30="","",IF(AND(M$8&lt;=$I30,M$8+6&gt;=$H30),1,""))</f>
        <v/>
      </c>
      <c r="N30" s="18" t="str">
        <f aca="false">IF($H30="","",IF(AND(N$8&lt;=$I30,N$8+6&gt;=$H30),1,""))</f>
        <v/>
      </c>
      <c r="O30" s="18" t="str">
        <f aca="false">IF($H30="","",IF(AND(O$8&lt;=$I30,O$8+6&gt;=$H30),1,""))</f>
        <v/>
      </c>
      <c r="P30" s="18" t="str">
        <f aca="false">IF($H30="","",IF(AND(P$8&lt;=$I30,P$8+6&gt;=$H30),1,""))</f>
        <v/>
      </c>
      <c r="Q30" s="18" t="str">
        <f aca="false">IF($H30="","",IF(AND(Q$8&lt;=$I30,Q$8+6&gt;=$H30),1,""))</f>
        <v/>
      </c>
      <c r="R30" s="18" t="str">
        <f aca="false">IF($H30="","",IF(AND(R$8&lt;=$I30,R$8+6&gt;=$H30),1,""))</f>
        <v/>
      </c>
      <c r="S30" s="18" t="str">
        <f aca="false">IF($H30="","",IF(AND(S$8&lt;=$I30,S$8+6&gt;=$H30),1,""))</f>
        <v/>
      </c>
      <c r="T30" s="18" t="str">
        <f aca="false">IF($H30="","",IF(AND(T$8&lt;=$I30,T$8+6&gt;=$H30),1,""))</f>
        <v/>
      </c>
      <c r="U30" s="18" t="str">
        <f aca="false">IF($H30="","",IF(AND(U$8&lt;=$I30,U$8+6&gt;=$H30),1,""))</f>
        <v/>
      </c>
      <c r="V30" s="18" t="str">
        <f aca="false">IF($H30="","",IF(AND(V$8&lt;=$I30,V$8+6&gt;=$H30),1,""))</f>
        <v/>
      </c>
      <c r="W30" s="18" t="str">
        <f aca="false">IF($H30="","",IF(AND(W$8&lt;=$I30,W$8+6&gt;=$H30),1,""))</f>
        <v/>
      </c>
      <c r="X30" s="18" t="str">
        <f aca="false">IF($H30="","",IF(AND(X$8&lt;=$I30,X$8+6&gt;=$H30),1,""))</f>
        <v/>
      </c>
      <c r="Y30" s="18" t="str">
        <f aca="false">IF($H30="","",IF(AND(Y$8&lt;=$I30,Y$8+6&gt;=$H30),1,""))</f>
        <v/>
      </c>
      <c r="Z30" s="18" t="str">
        <f aca="false">IF($H30="","",IF(AND(Z$8&lt;=$I30,Z$8+6&gt;=$H30),1,""))</f>
        <v/>
      </c>
      <c r="AA30" s="18" t="str">
        <f aca="false">IF($H30="","",IF(AND(AA$8&lt;=$I30,AA$8+6&gt;=$H30),1,""))</f>
        <v/>
      </c>
      <c r="AB30" s="18" t="str">
        <f aca="false">IF($H30="","",IF(AND(AB$8&lt;=$I30,AB$8+6&gt;=$H30),1,""))</f>
        <v/>
      </c>
      <c r="AC30" s="18" t="str">
        <f aca="false">IF($H30="","",IF(AND(AC$8&lt;=$I30,AC$8+6&gt;=$H30),1,""))</f>
        <v/>
      </c>
      <c r="AD30" s="18" t="n">
        <f aca="false">IF($H30="","",IF(AND(AD$8&lt;=$I30,AD$8+6&gt;=$H30),1,""))</f>
        <v>1</v>
      </c>
      <c r="AE30" s="18" t="n">
        <f aca="false">IF($H30="","",IF(AND(AE$8&lt;=$I30,AE$8+6&gt;=$H30),1,""))</f>
        <v>1</v>
      </c>
      <c r="AF30" s="18" t="n">
        <f aca="false">IF($H30="","",IF(AND(AF$8&lt;=$I30,AF$8+6&gt;=$H30),1,""))</f>
        <v>1</v>
      </c>
      <c r="AG30" s="18" t="n">
        <f aca="false">IF($H30="","",IF(AND(AG$8&lt;=$I30,AG$8+6&gt;=$H30),1,""))</f>
        <v>1</v>
      </c>
      <c r="AH30" s="18" t="str">
        <f aca="false">IF($H30="","",IF(AND(AH$8&lt;=$I30,AH$8+6&gt;=$H30),1,""))</f>
        <v/>
      </c>
      <c r="AI30" s="18" t="str">
        <f aca="false">IF($H30="","",IF(AND(AI$8&lt;=$I30,AI$8+6&gt;=$H30),1,""))</f>
        <v/>
      </c>
      <c r="AJ30" s="18" t="str">
        <f aca="false">IF($H30="","",IF(AND(AJ$8&lt;=$I30,AJ$8+6&gt;=$H30),1,""))</f>
        <v/>
      </c>
      <c r="AK30" s="18" t="str">
        <f aca="false">IF($H30="","",IF(AND(AK$8&lt;=$I30,AK$8+6&gt;=$H30),1,""))</f>
        <v/>
      </c>
      <c r="AL30" s="18" t="str">
        <f aca="false">IF($H30="","",IF(AND(AL$8&lt;=$I30,AL$8+6&gt;=$H30),1,""))</f>
        <v/>
      </c>
      <c r="AM30" s="18" t="str">
        <f aca="false">IF($H30="","",IF(AND(AM$8&lt;=$I30,AM$8+6&gt;=$H30),1,""))</f>
        <v/>
      </c>
      <c r="AN30" s="18" t="str">
        <f aca="false">IF($H30="","",IF(AND(AN$8&lt;=$I30,AN$8+6&gt;=$H30),1,""))</f>
        <v/>
      </c>
      <c r="AO30" s="18" t="str">
        <f aca="false">IF($H30="","",IF(AND(AO$8&lt;=$I30,AO$8+6&gt;=$H30),1,""))</f>
        <v/>
      </c>
      <c r="AP30" s="18" t="str">
        <f aca="false">IF($H30="","",IF(AND(AP$8&lt;=$I30,AP$8+6&gt;=$H30),1,""))</f>
        <v/>
      </c>
      <c r="AQ30" s="18" t="str">
        <f aca="false">IF($H30="","",IF(AND(AQ$8&lt;=$I30,AQ$8+6&gt;=$H30),1,""))</f>
        <v/>
      </c>
      <c r="AR30" s="18" t="str">
        <f aca="false">IF($H30="","",IF(AND(AR$8&lt;=$I30,AR$8+6&gt;=$H30),1,""))</f>
        <v/>
      </c>
      <c r="AS30" s="18" t="str">
        <f aca="false">IF($H30="","",IF(AND(AS$8&lt;=$I30,AS$8+6&gt;=$H30),1,""))</f>
        <v/>
      </c>
      <c r="AT30" s="18" t="str">
        <f aca="false">IF($H30="","",IF(AND(AT$8&lt;=$I30,AT$8+6&gt;=$H30),1,""))</f>
        <v/>
      </c>
      <c r="AU30" s="18" t="str">
        <f aca="false">IF($H30="","",IF(AND(AU$8&lt;=$I30,AU$8+6&gt;=$H30),1,""))</f>
        <v/>
      </c>
      <c r="AV30" s="18" t="str">
        <f aca="false">IF($H30="","",IF(AND(AV$8&lt;=$I30,AV$8+6&gt;=$H30),1,""))</f>
        <v/>
      </c>
      <c r="AW30" s="18" t="str">
        <f aca="false">IF($H30="","",IF(AND(AW$8&lt;=$I30,AW$8+6&gt;=$H30),1,""))</f>
        <v/>
      </c>
      <c r="AX30" s="18" t="str">
        <f aca="false">IF($H30="","",IF(AND(AX$8&lt;=$I30,AX$8+6&gt;=$H30),1,""))</f>
        <v/>
      </c>
      <c r="AY30" s="18" t="str">
        <f aca="false">IF($H30="","",IF(AND(AY$8&lt;=$I30,AY$8+6&gt;=$H30),1,""))</f>
        <v/>
      </c>
      <c r="AZ30" s="18" t="str">
        <f aca="false">IF($H30="","",IF(AND(AZ$8&lt;=$I30,AZ$8+6&gt;=$H30),1,""))</f>
        <v/>
      </c>
    </row>
    <row r="31" customFormat="false" ht="15" hidden="false" customHeight="false" outlineLevel="0" collapsed="false">
      <c r="A31" s="13" t="n">
        <v>23</v>
      </c>
      <c r="B31" s="14" t="s">
        <v>90</v>
      </c>
      <c r="C31" s="14" t="s">
        <v>91</v>
      </c>
      <c r="D31" s="14" t="s">
        <v>92</v>
      </c>
      <c r="E31" s="15"/>
      <c r="F31" s="16" t="n">
        <v>21</v>
      </c>
      <c r="G31" s="16" t="n">
        <v>7</v>
      </c>
      <c r="H31" s="17" t="n">
        <f aca="false">IF(G31="","",IF(E31&lt;&gt;"",E31,IF(F31&lt;&gt;"",WORKDAY(INDEX($I$9:$I$32,MATCH(F31,$A$9:$A$32,0)),1),IF(WEEKDAY($C$6,2)&gt;5,WORKDAY($C$6,1),$C$6))))</f>
        <v>46518</v>
      </c>
      <c r="I31" s="17" t="n">
        <f aca="false">IF(H31="","",WORKDAY(H31,G31-1))</f>
        <v>46526</v>
      </c>
      <c r="J31" s="16" t="s">
        <v>34</v>
      </c>
      <c r="K31" s="14"/>
      <c r="M31" s="18" t="str">
        <f aca="false">IF($H31="","",IF(AND(M$8&lt;=$I31,M$8+6&gt;=$H31),1,""))</f>
        <v/>
      </c>
      <c r="N31" s="18" t="str">
        <f aca="false">IF($H31="","",IF(AND(N$8&lt;=$I31,N$8+6&gt;=$H31),1,""))</f>
        <v/>
      </c>
      <c r="O31" s="18" t="str">
        <f aca="false">IF($H31="","",IF(AND(O$8&lt;=$I31,O$8+6&gt;=$H31),1,""))</f>
        <v/>
      </c>
      <c r="P31" s="18" t="str">
        <f aca="false">IF($H31="","",IF(AND(P$8&lt;=$I31,P$8+6&gt;=$H31),1,""))</f>
        <v/>
      </c>
      <c r="Q31" s="18" t="str">
        <f aca="false">IF($H31="","",IF(AND(Q$8&lt;=$I31,Q$8+6&gt;=$H31),1,""))</f>
        <v/>
      </c>
      <c r="R31" s="18" t="str">
        <f aca="false">IF($H31="","",IF(AND(R$8&lt;=$I31,R$8+6&gt;=$H31),1,""))</f>
        <v/>
      </c>
      <c r="S31" s="18" t="str">
        <f aca="false">IF($H31="","",IF(AND(S$8&lt;=$I31,S$8+6&gt;=$H31),1,""))</f>
        <v/>
      </c>
      <c r="T31" s="18" t="str">
        <f aca="false">IF($H31="","",IF(AND(T$8&lt;=$I31,T$8+6&gt;=$H31),1,""))</f>
        <v/>
      </c>
      <c r="U31" s="18" t="str">
        <f aca="false">IF($H31="","",IF(AND(U$8&lt;=$I31,U$8+6&gt;=$H31),1,""))</f>
        <v/>
      </c>
      <c r="V31" s="18" t="str">
        <f aca="false">IF($H31="","",IF(AND(V$8&lt;=$I31,V$8+6&gt;=$H31),1,""))</f>
        <v/>
      </c>
      <c r="W31" s="18" t="str">
        <f aca="false">IF($H31="","",IF(AND(W$8&lt;=$I31,W$8+6&gt;=$H31),1,""))</f>
        <v/>
      </c>
      <c r="X31" s="18" t="str">
        <f aca="false">IF($H31="","",IF(AND(X$8&lt;=$I31,X$8+6&gt;=$H31),1,""))</f>
        <v/>
      </c>
      <c r="Y31" s="18" t="str">
        <f aca="false">IF($H31="","",IF(AND(Y$8&lt;=$I31,Y$8+6&gt;=$H31),1,""))</f>
        <v/>
      </c>
      <c r="Z31" s="18" t="str">
        <f aca="false">IF($H31="","",IF(AND(Z$8&lt;=$I31,Z$8+6&gt;=$H31),1,""))</f>
        <v/>
      </c>
      <c r="AA31" s="18" t="str">
        <f aca="false">IF($H31="","",IF(AND(AA$8&lt;=$I31,AA$8+6&gt;=$H31),1,""))</f>
        <v/>
      </c>
      <c r="AB31" s="18" t="str">
        <f aca="false">IF($H31="","",IF(AND(AB$8&lt;=$I31,AB$8+6&gt;=$H31),1,""))</f>
        <v/>
      </c>
      <c r="AC31" s="18" t="str">
        <f aca="false">IF($H31="","",IF(AND(AC$8&lt;=$I31,AC$8+6&gt;=$H31),1,""))</f>
        <v/>
      </c>
      <c r="AD31" s="18" t="str">
        <f aca="false">IF($H31="","",IF(AND(AD$8&lt;=$I31,AD$8+6&gt;=$H31),1,""))</f>
        <v/>
      </c>
      <c r="AE31" s="18" t="str">
        <f aca="false">IF($H31="","",IF(AND(AE$8&lt;=$I31,AE$8+6&gt;=$H31),1,""))</f>
        <v/>
      </c>
      <c r="AF31" s="18" t="str">
        <f aca="false">IF($H31="","",IF(AND(AF$8&lt;=$I31,AF$8+6&gt;=$H31),1,""))</f>
        <v/>
      </c>
      <c r="AG31" s="18" t="str">
        <f aca="false">IF($H31="","",IF(AND(AG$8&lt;=$I31,AG$8+6&gt;=$H31),1,""))</f>
        <v/>
      </c>
      <c r="AH31" s="18" t="str">
        <f aca="false">IF($H31="","",IF(AND(AH$8&lt;=$I31,AH$8+6&gt;=$H31),1,""))</f>
        <v/>
      </c>
      <c r="AI31" s="18" t="str">
        <f aca="false">IF($H31="","",IF(AND(AI$8&lt;=$I31,AI$8+6&gt;=$H31),1,""))</f>
        <v/>
      </c>
      <c r="AJ31" s="18" t="str">
        <f aca="false">IF($H31="","",IF(AND(AJ$8&lt;=$I31,AJ$8+6&gt;=$H31),1,""))</f>
        <v/>
      </c>
      <c r="AK31" s="18" t="str">
        <f aca="false">IF($H31="","",IF(AND(AK$8&lt;=$I31,AK$8+6&gt;=$H31),1,""))</f>
        <v/>
      </c>
      <c r="AL31" s="18" t="str">
        <f aca="false">IF($H31="","",IF(AND(AL$8&lt;=$I31,AL$8+6&gt;=$H31),1,""))</f>
        <v/>
      </c>
      <c r="AM31" s="18" t="str">
        <f aca="false">IF($H31="","",IF(AND(AM$8&lt;=$I31,AM$8+6&gt;=$H31),1,""))</f>
        <v/>
      </c>
      <c r="AN31" s="18" t="n">
        <f aca="false">IF($H31="","",IF(AND(AN$8&lt;=$I31,AN$8+6&gt;=$H31),1,""))</f>
        <v>1</v>
      </c>
      <c r="AO31" s="18" t="n">
        <f aca="false">IF($H31="","",IF(AND(AO$8&lt;=$I31,AO$8+6&gt;=$H31),1,""))</f>
        <v>1</v>
      </c>
      <c r="AP31" s="18" t="str">
        <f aca="false">IF($H31="","",IF(AND(AP$8&lt;=$I31,AP$8+6&gt;=$H31),1,""))</f>
        <v/>
      </c>
      <c r="AQ31" s="18" t="str">
        <f aca="false">IF($H31="","",IF(AND(AQ$8&lt;=$I31,AQ$8+6&gt;=$H31),1,""))</f>
        <v/>
      </c>
      <c r="AR31" s="18" t="str">
        <f aca="false">IF($H31="","",IF(AND(AR$8&lt;=$I31,AR$8+6&gt;=$H31),1,""))</f>
        <v/>
      </c>
      <c r="AS31" s="18" t="str">
        <f aca="false">IF($H31="","",IF(AND(AS$8&lt;=$I31,AS$8+6&gt;=$H31),1,""))</f>
        <v/>
      </c>
      <c r="AT31" s="18" t="str">
        <f aca="false">IF($H31="","",IF(AND(AT$8&lt;=$I31,AT$8+6&gt;=$H31),1,""))</f>
        <v/>
      </c>
      <c r="AU31" s="18" t="str">
        <f aca="false">IF($H31="","",IF(AND(AU$8&lt;=$I31,AU$8+6&gt;=$H31),1,""))</f>
        <v/>
      </c>
      <c r="AV31" s="18" t="str">
        <f aca="false">IF($H31="","",IF(AND(AV$8&lt;=$I31,AV$8+6&gt;=$H31),1,""))</f>
        <v/>
      </c>
      <c r="AW31" s="18" t="str">
        <f aca="false">IF($H31="","",IF(AND(AW$8&lt;=$I31,AW$8+6&gt;=$H31),1,""))</f>
        <v/>
      </c>
      <c r="AX31" s="18" t="str">
        <f aca="false">IF($H31="","",IF(AND(AX$8&lt;=$I31,AX$8+6&gt;=$H31),1,""))</f>
        <v/>
      </c>
      <c r="AY31" s="18" t="str">
        <f aca="false">IF($H31="","",IF(AND(AY$8&lt;=$I31,AY$8+6&gt;=$H31),1,""))</f>
        <v/>
      </c>
      <c r="AZ31" s="18" t="str">
        <f aca="false">IF($H31="","",IF(AND(AZ$8&lt;=$I31,AZ$8+6&gt;=$H31),1,""))</f>
        <v/>
      </c>
    </row>
    <row r="32" customFormat="false" ht="15" hidden="false" customHeight="false" outlineLevel="0" collapsed="false">
      <c r="A32" s="13" t="n">
        <v>24</v>
      </c>
      <c r="B32" s="14" t="s">
        <v>49</v>
      </c>
      <c r="C32" s="14" t="s">
        <v>93</v>
      </c>
      <c r="D32" s="14" t="s">
        <v>51</v>
      </c>
      <c r="E32" s="15"/>
      <c r="F32" s="16" t="n">
        <v>23</v>
      </c>
      <c r="G32" s="16" t="n">
        <v>3</v>
      </c>
      <c r="H32" s="17" t="n">
        <f aca="false">IF(G32="","",IF(E32&lt;&gt;"",E32,IF(F32&lt;&gt;"",WORKDAY(INDEX($I$9:$I$32,MATCH(F32,$A$9:$A$32,0)),1),IF(WEEKDAY($C$6,2)&gt;5,WORKDAY($C$6,1),$C$6))))</f>
        <v>46527</v>
      </c>
      <c r="I32" s="17" t="n">
        <f aca="false">IF(H32="","",WORKDAY(H32,G32-1))</f>
        <v>46531</v>
      </c>
      <c r="J32" s="16" t="s">
        <v>34</v>
      </c>
      <c r="K32" s="14"/>
      <c r="M32" s="18" t="str">
        <f aca="false">IF($H32="","",IF(AND(M$8&lt;=$I32,M$8+6&gt;=$H32),1,""))</f>
        <v/>
      </c>
      <c r="N32" s="18" t="str">
        <f aca="false">IF($H32="","",IF(AND(N$8&lt;=$I32,N$8+6&gt;=$H32),1,""))</f>
        <v/>
      </c>
      <c r="O32" s="18" t="str">
        <f aca="false">IF($H32="","",IF(AND(O$8&lt;=$I32,O$8+6&gt;=$H32),1,""))</f>
        <v/>
      </c>
      <c r="P32" s="18" t="str">
        <f aca="false">IF($H32="","",IF(AND(P$8&lt;=$I32,P$8+6&gt;=$H32),1,""))</f>
        <v/>
      </c>
      <c r="Q32" s="18" t="str">
        <f aca="false">IF($H32="","",IF(AND(Q$8&lt;=$I32,Q$8+6&gt;=$H32),1,""))</f>
        <v/>
      </c>
      <c r="R32" s="18" t="str">
        <f aca="false">IF($H32="","",IF(AND(R$8&lt;=$I32,R$8+6&gt;=$H32),1,""))</f>
        <v/>
      </c>
      <c r="S32" s="18" t="str">
        <f aca="false">IF($H32="","",IF(AND(S$8&lt;=$I32,S$8+6&gt;=$H32),1,""))</f>
        <v/>
      </c>
      <c r="T32" s="18" t="str">
        <f aca="false">IF($H32="","",IF(AND(T$8&lt;=$I32,T$8+6&gt;=$H32),1,""))</f>
        <v/>
      </c>
      <c r="U32" s="18" t="str">
        <f aca="false">IF($H32="","",IF(AND(U$8&lt;=$I32,U$8+6&gt;=$H32),1,""))</f>
        <v/>
      </c>
      <c r="V32" s="18" t="str">
        <f aca="false">IF($H32="","",IF(AND(V$8&lt;=$I32,V$8+6&gt;=$H32),1,""))</f>
        <v/>
      </c>
      <c r="W32" s="18" t="str">
        <f aca="false">IF($H32="","",IF(AND(W$8&lt;=$I32,W$8+6&gt;=$H32),1,""))</f>
        <v/>
      </c>
      <c r="X32" s="18" t="str">
        <f aca="false">IF($H32="","",IF(AND(X$8&lt;=$I32,X$8+6&gt;=$H32),1,""))</f>
        <v/>
      </c>
      <c r="Y32" s="18" t="str">
        <f aca="false">IF($H32="","",IF(AND(Y$8&lt;=$I32,Y$8+6&gt;=$H32),1,""))</f>
        <v/>
      </c>
      <c r="Z32" s="18" t="str">
        <f aca="false">IF($H32="","",IF(AND(Z$8&lt;=$I32,Z$8+6&gt;=$H32),1,""))</f>
        <v/>
      </c>
      <c r="AA32" s="18" t="str">
        <f aca="false">IF($H32="","",IF(AND(AA$8&lt;=$I32,AA$8+6&gt;=$H32),1,""))</f>
        <v/>
      </c>
      <c r="AB32" s="18" t="str">
        <f aca="false">IF($H32="","",IF(AND(AB$8&lt;=$I32,AB$8+6&gt;=$H32),1,""))</f>
        <v/>
      </c>
      <c r="AC32" s="18" t="str">
        <f aca="false">IF($H32="","",IF(AND(AC$8&lt;=$I32,AC$8+6&gt;=$H32),1,""))</f>
        <v/>
      </c>
      <c r="AD32" s="18" t="str">
        <f aca="false">IF($H32="","",IF(AND(AD$8&lt;=$I32,AD$8+6&gt;=$H32),1,""))</f>
        <v/>
      </c>
      <c r="AE32" s="18" t="str">
        <f aca="false">IF($H32="","",IF(AND(AE$8&lt;=$I32,AE$8+6&gt;=$H32),1,""))</f>
        <v/>
      </c>
      <c r="AF32" s="18" t="str">
        <f aca="false">IF($H32="","",IF(AND(AF$8&lt;=$I32,AF$8+6&gt;=$H32),1,""))</f>
        <v/>
      </c>
      <c r="AG32" s="18" t="str">
        <f aca="false">IF($H32="","",IF(AND(AG$8&lt;=$I32,AG$8+6&gt;=$H32),1,""))</f>
        <v/>
      </c>
      <c r="AH32" s="18" t="str">
        <f aca="false">IF($H32="","",IF(AND(AH$8&lt;=$I32,AH$8+6&gt;=$H32),1,""))</f>
        <v/>
      </c>
      <c r="AI32" s="18" t="str">
        <f aca="false">IF($H32="","",IF(AND(AI$8&lt;=$I32,AI$8+6&gt;=$H32),1,""))</f>
        <v/>
      </c>
      <c r="AJ32" s="18" t="str">
        <f aca="false">IF($H32="","",IF(AND(AJ$8&lt;=$I32,AJ$8+6&gt;=$H32),1,""))</f>
        <v/>
      </c>
      <c r="AK32" s="18" t="str">
        <f aca="false">IF($H32="","",IF(AND(AK$8&lt;=$I32,AK$8+6&gt;=$H32),1,""))</f>
        <v/>
      </c>
      <c r="AL32" s="18" t="str">
        <f aca="false">IF($H32="","",IF(AND(AL$8&lt;=$I32,AL$8+6&gt;=$H32),1,""))</f>
        <v/>
      </c>
      <c r="AM32" s="18" t="str">
        <f aca="false">IF($H32="","",IF(AND(AM$8&lt;=$I32,AM$8+6&gt;=$H32),1,""))</f>
        <v/>
      </c>
      <c r="AN32" s="18" t="str">
        <f aca="false">IF($H32="","",IF(AND(AN$8&lt;=$I32,AN$8+6&gt;=$H32),1,""))</f>
        <v/>
      </c>
      <c r="AO32" s="18" t="n">
        <f aca="false">IF($H32="","",IF(AND(AO$8&lt;=$I32,AO$8+6&gt;=$H32),1,""))</f>
        <v>1</v>
      </c>
      <c r="AP32" s="18" t="n">
        <f aca="false">IF($H32="","",IF(AND(AP$8&lt;=$I32,AP$8+6&gt;=$H32),1,""))</f>
        <v>1</v>
      </c>
      <c r="AQ32" s="18" t="str">
        <f aca="false">IF($H32="","",IF(AND(AQ$8&lt;=$I32,AQ$8+6&gt;=$H32),1,""))</f>
        <v/>
      </c>
      <c r="AR32" s="18" t="str">
        <f aca="false">IF($H32="","",IF(AND(AR$8&lt;=$I32,AR$8+6&gt;=$H32),1,""))</f>
        <v/>
      </c>
      <c r="AS32" s="18" t="str">
        <f aca="false">IF($H32="","",IF(AND(AS$8&lt;=$I32,AS$8+6&gt;=$H32),1,""))</f>
        <v/>
      </c>
      <c r="AT32" s="18" t="str">
        <f aca="false">IF($H32="","",IF(AND(AT$8&lt;=$I32,AT$8+6&gt;=$H32),1,""))</f>
        <v/>
      </c>
      <c r="AU32" s="18" t="str">
        <f aca="false">IF($H32="","",IF(AND(AU$8&lt;=$I32,AU$8+6&gt;=$H32),1,""))</f>
        <v/>
      </c>
      <c r="AV32" s="18" t="str">
        <f aca="false">IF($H32="","",IF(AND(AV$8&lt;=$I32,AV$8+6&gt;=$H32),1,""))</f>
        <v/>
      </c>
      <c r="AW32" s="18" t="str">
        <f aca="false">IF($H32="","",IF(AND(AW$8&lt;=$I32,AW$8+6&gt;=$H32),1,""))</f>
        <v/>
      </c>
      <c r="AX32" s="18" t="str">
        <f aca="false">IF($H32="","",IF(AND(AX$8&lt;=$I32,AX$8+6&gt;=$H32),1,""))</f>
        <v/>
      </c>
      <c r="AY32" s="18" t="str">
        <f aca="false">IF($H32="","",IF(AND(AY$8&lt;=$I32,AY$8+6&gt;=$H32),1,""))</f>
        <v/>
      </c>
      <c r="AZ32" s="18" t="str">
        <f aca="false">IF($H32="","",IF(AND(AZ$8&lt;=$I32,AZ$8+6&gt;=$H32),1,""))</f>
        <v/>
      </c>
    </row>
    <row r="34" customFormat="false" ht="15" hidden="false" customHeight="false" outlineLevel="0" collapsed="false">
      <c r="B34" s="5" t="s">
        <v>30</v>
      </c>
    </row>
    <row r="35" customFormat="false" ht="15" hidden="false" customHeight="false" outlineLevel="0" collapsed="false">
      <c r="B35" s="19" t="s">
        <v>35</v>
      </c>
    </row>
    <row r="36" customFormat="false" ht="15" hidden="false" customHeight="false" outlineLevel="0" collapsed="false">
      <c r="B36" s="19" t="s">
        <v>36</v>
      </c>
    </row>
    <row r="37" customFormat="false" ht="15" hidden="false" customHeight="false" outlineLevel="0" collapsed="false">
      <c r="B37" s="4" t="s">
        <v>94</v>
      </c>
    </row>
  </sheetData>
  <mergeCells count="2">
    <mergeCell ref="H4:I4"/>
    <mergeCell ref="H5:I5"/>
  </mergeCells>
  <conditionalFormatting sqref="M9:AZ32">
    <cfRule type="expression" priority="2" aboveAverage="0" equalAverage="0" bottom="0" percent="0" rank="0" text="" dxfId="0">
      <formula>AND(M9=1,$J9="Done")</formula>
    </cfRule>
    <cfRule type="expression" priority="3" aboveAverage="0" equalAverage="0" bottom="0" percent="0" rank="0" text="" dxfId="1">
      <formula>AND(M9=1,$J9="Delayed")</formula>
    </cfRule>
    <cfRule type="expression" priority="4" aboveAverage="0" equalAverage="0" bottom="0" percent="0" rank="0" text="" dxfId="2">
      <formula>M9=1</formula>
    </cfRule>
    <cfRule type="expression" priority="5" aboveAverage="0" equalAverage="0" bottom="0" percent="0" rank="0" text="" dxfId="3">
      <formula>AND(TODAY()&gt;=M$8,TODAY()&lt;=M$8+6)</formula>
    </cfRule>
  </conditionalFormatting>
  <conditionalFormatting sqref="J9:J32">
    <cfRule type="expression" priority="6" aboveAverage="0" equalAverage="0" bottom="0" percent="0" rank="0" text="" dxfId="4">
      <formula>$J9="Done"</formula>
    </cfRule>
    <cfRule type="expression" priority="7" aboveAverage="0" equalAverage="0" bottom="0" percent="0" rank="0" text="" dxfId="5">
      <formula>$J9="In progress"</formula>
    </cfRule>
    <cfRule type="expression" priority="8" aboveAverage="0" equalAverage="0" bottom="0" percent="0" rank="0" text="" dxfId="6">
      <formula>$J9="Delayed"</formula>
    </cfRule>
  </conditionalFormatting>
  <dataValidations count="2">
    <dataValidation allowBlank="true" errorStyle="stop" operator="between" showDropDown="false" showErrorMessage="false" showInputMessage="false" sqref="J9:J32" type="list">
      <formula1>"Not started,In progress,Done,Delayed"</formula1>
      <formula2>0</formula2>
    </dataValidation>
    <dataValidation allowBlank="true" errorStyle="stop" operator="between" showDropDown="false" showErrorMessage="false" showInputMessage="false" sqref="G9:G32" type="whole">
      <formula1>1</formula1>
      <formula2>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2026-10-28T19:25:05Z</dcterms:created>
  <dc:creator>Projul</dc:creator>
  <dc:description/>
  <dc:language>en-US</dc:language>
  <cp:lastModifiedBy/>
  <dcterms:modified xsi:type="dcterms:W3CDTF">2026-10-28T19:25:05Z</dcterms:modified>
  <cp:revision>0</cp:revision>
  <dc:subject/>
  <dc:title>Construction Schedule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